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明细" sheetId="1" r:id="rId1"/>
  </sheets>
  <definedNames>
    <definedName name="_xlnm._FilterDatabase" localSheetId="0" hidden="1">公示明细!$A$3:$J$31</definedName>
    <definedName name="_xlnm.Print_Titles" localSheetId="0">公示明细!$1:$3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<sst xmlns="http://schemas.openxmlformats.org/spreadsheetml/2006/main" count="47" uniqueCount="39">
  <si>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 xml:space="preserve">2025年第1批钦北区企业新增岗位社会保险补贴公示
</t>
  </si>
  <si>
    <r>
      <rPr>
        <sz val="14"/>
        <rFont val="宋体"/>
        <charset val="134"/>
      </rPr>
      <t xml:space="preserve">单位：钦州市钦北区人力资源和社会保障局                         </t>
    </r>
    <r>
      <rPr>
        <b/>
        <sz val="14"/>
        <rFont val="宋体"/>
        <charset val="134"/>
      </rPr>
      <t xml:space="preserve"> 补贴月份：202301-202312</t>
    </r>
  </si>
  <si>
    <t>序号</t>
  </si>
  <si>
    <t>单位名称</t>
  </si>
  <si>
    <t>基准月</t>
  </si>
  <si>
    <t>基准月实缴人数（人）</t>
  </si>
  <si>
    <t>申报年月</t>
  </si>
  <si>
    <t>实缴人数（人）</t>
  </si>
  <si>
    <t>净增人数（人）</t>
  </si>
  <si>
    <t>补贴人数（人）</t>
  </si>
  <si>
    <t>人均养老最低缴费标准（元）</t>
  </si>
  <si>
    <t>补贴标准（元）</t>
  </si>
  <si>
    <t>应补贴金额（元）</t>
  </si>
  <si>
    <t>备注</t>
  </si>
  <si>
    <t>埃索凯循环能源科技（广西）有限公司</t>
  </si>
  <si>
    <t>202312</t>
  </si>
  <si>
    <t>小计</t>
  </si>
  <si>
    <t>广西邦琪医药有限公司</t>
  </si>
  <si>
    <t>202212</t>
  </si>
  <si>
    <t>119</t>
  </si>
  <si>
    <t>202311</t>
  </si>
  <si>
    <t>202310</t>
  </si>
  <si>
    <t>202309</t>
  </si>
  <si>
    <t>202308</t>
  </si>
  <si>
    <t>202307</t>
  </si>
  <si>
    <t>202306</t>
  </si>
  <si>
    <t>202305</t>
  </si>
  <si>
    <t>202304</t>
  </si>
  <si>
    <t>202303</t>
  </si>
  <si>
    <t>202302</t>
  </si>
  <si>
    <t>202301</t>
  </si>
  <si>
    <t>广西泰和制药有限公司</t>
  </si>
  <si>
    <t>58</t>
  </si>
  <si>
    <t>建华建材（广西）有限公司</t>
  </si>
  <si>
    <t>286</t>
  </si>
  <si>
    <t>广西锰华新能源科技发展有限公司</t>
  </si>
  <si>
    <t>100</t>
  </si>
  <si>
    <t>合计</t>
  </si>
  <si>
    <r>
      <rPr>
        <sz val="12"/>
        <rFont val="宋体"/>
        <charset val="134"/>
      </rPr>
      <t>备注：埃索凯循环能源科技（广西）有限公司等5家企业，新招用人员人均缴纳基本养老保险最低为594.88元</t>
    </r>
    <r>
      <rPr>
        <b/>
        <sz val="12"/>
        <rFont val="宋体"/>
        <charset val="134"/>
      </rPr>
      <t xml:space="preserve"> </t>
    </r>
    <r>
      <rPr>
        <b/>
        <sz val="12"/>
        <rFont val="仿宋"/>
        <charset val="134"/>
      </rPr>
      <t>&gt;</t>
    </r>
    <r>
      <rPr>
        <sz val="12"/>
        <rFont val="仿宋"/>
        <charset val="134"/>
      </rPr>
      <t xml:space="preserve"> </t>
    </r>
    <r>
      <rPr>
        <sz val="12"/>
        <rFont val="宋体"/>
        <charset val="134"/>
      </rPr>
      <t>每个新增岗位每月不高于500元的标准，故补贴标准按每人每月500元给予社会保险补贴。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</si>
</sst>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b/>
      <sz val="12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4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right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176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32"/>
  <sheetViews>
    <sheetView tabSelected="1" view="pageBreakPreview" zoomScaleNormal="75" workbookViewId="0">
      <selection activeCell="D4" sqref="D4:D12"/>
    </sheetView>
  </sheetViews>
  <sheetFormatPr defaultColWidth="9" defaultRowHeight="20" customHeight="1"/>
  <cols>
    <col min="1" max="1" width="9" style="1"/>
    <col min="2" max="2" width="18.25" style="1" customWidth="1"/>
    <col min="3" max="5" width="9" style="1"/>
    <col min="6" max="8" width="6.75" style="1" customWidth="1"/>
    <col min="9" max="9" width="10.2083333333333" style="6" customWidth="1"/>
    <col min="10" max="10" width="9" style="6"/>
    <col min="11" max="11" width="12.875" style="6"/>
    <col min="12" max="16384" width="9" style="1"/>
  </cols>
  <sheetData>
    <row r="1" s="1" customFormat="1" ht="46" customHeight="1" spans="1:12">
      <c r="A1" s="7" t="s">
        <v>0</v>
      </c>
      <c r="B1" s="7"/>
      <c r="C1" s="7"/>
      <c r="D1" s="7"/>
      <c r="E1" s="7"/>
      <c r="F1" s="7"/>
      <c r="G1" s="7"/>
      <c r="H1" s="7"/>
      <c r="I1" s="35"/>
      <c r="J1" s="35"/>
      <c r="K1" s="35"/>
      <c r="L1" s="7"/>
    </row>
    <row r="2" s="2" customFormat="1" ht="41" customHeight="1" spans="1:12">
      <c r="A2" s="8" t="s">
        <v>1</v>
      </c>
      <c r="B2" s="8"/>
      <c r="C2" s="8"/>
      <c r="D2" s="8"/>
      <c r="E2" s="8"/>
      <c r="F2" s="8"/>
      <c r="G2" s="8"/>
      <c r="H2" s="8"/>
      <c r="I2" s="36"/>
      <c r="J2" s="36"/>
      <c r="K2" s="36"/>
      <c r="L2" s="8"/>
    </row>
    <row r="3" s="1" customFormat="1" ht="4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37" t="s">
        <v>10</v>
      </c>
      <c r="J3" s="38" t="s">
        <v>11</v>
      </c>
      <c r="K3" s="38" t="s">
        <v>12</v>
      </c>
      <c r="L3" s="9" t="s">
        <v>13</v>
      </c>
    </row>
    <row r="4" s="1" customFormat="1" ht="24" customHeight="1" spans="1:12">
      <c r="A4" s="10">
        <v>1</v>
      </c>
      <c r="B4" s="10" t="s">
        <v>14</v>
      </c>
      <c r="C4" s="9" t="str">
        <f>"202212"</f>
        <v>202212</v>
      </c>
      <c r="D4" s="11" t="str">
        <f>"39"</f>
        <v>39</v>
      </c>
      <c r="E4" s="12" t="str">
        <f>"202311"</f>
        <v>202311</v>
      </c>
      <c r="F4" s="13">
        <v>83</v>
      </c>
      <c r="G4" s="13">
        <v>44</v>
      </c>
      <c r="H4" s="13">
        <v>44</v>
      </c>
      <c r="I4" s="39">
        <v>594.88</v>
      </c>
      <c r="J4" s="39">
        <v>500</v>
      </c>
      <c r="K4" s="40">
        <v>22000</v>
      </c>
      <c r="L4" s="10"/>
    </row>
    <row r="5" s="1" customFormat="1" ht="24" customHeight="1" spans="1:12">
      <c r="A5" s="14"/>
      <c r="B5" s="14"/>
      <c r="C5" s="9"/>
      <c r="D5" s="11"/>
      <c r="E5" s="12" t="str">
        <f>"202310"</f>
        <v>202310</v>
      </c>
      <c r="F5" s="13">
        <v>85</v>
      </c>
      <c r="G5" s="13">
        <v>46</v>
      </c>
      <c r="H5" s="13">
        <v>46</v>
      </c>
      <c r="I5" s="39">
        <v>594.88</v>
      </c>
      <c r="J5" s="39">
        <v>500</v>
      </c>
      <c r="K5" s="40">
        <v>23000</v>
      </c>
      <c r="L5" s="14"/>
    </row>
    <row r="6" s="1" customFormat="1" ht="24" customHeight="1" spans="1:12">
      <c r="A6" s="14"/>
      <c r="B6" s="14"/>
      <c r="C6" s="9"/>
      <c r="D6" s="11"/>
      <c r="E6" s="12" t="str">
        <f>"202309"</f>
        <v>202309</v>
      </c>
      <c r="F6" s="13">
        <v>90</v>
      </c>
      <c r="G6" s="13">
        <v>51</v>
      </c>
      <c r="H6" s="13">
        <v>51</v>
      </c>
      <c r="I6" s="39">
        <v>594.88</v>
      </c>
      <c r="J6" s="39">
        <v>500</v>
      </c>
      <c r="K6" s="40">
        <v>25500</v>
      </c>
      <c r="L6" s="14"/>
    </row>
    <row r="7" s="1" customFormat="1" ht="24" customHeight="1" spans="1:12">
      <c r="A7" s="14"/>
      <c r="B7" s="14"/>
      <c r="C7" s="9"/>
      <c r="D7" s="11"/>
      <c r="E7" s="12" t="str">
        <f>"202308"</f>
        <v>202308</v>
      </c>
      <c r="F7" s="13">
        <v>92</v>
      </c>
      <c r="G7" s="13">
        <v>53</v>
      </c>
      <c r="H7" s="13">
        <v>53</v>
      </c>
      <c r="I7" s="39">
        <v>594.88</v>
      </c>
      <c r="J7" s="39">
        <v>500</v>
      </c>
      <c r="K7" s="40">
        <v>26500</v>
      </c>
      <c r="L7" s="14"/>
    </row>
    <row r="8" s="1" customFormat="1" ht="24" customHeight="1" spans="1:12">
      <c r="A8" s="14"/>
      <c r="B8" s="14"/>
      <c r="C8" s="9"/>
      <c r="D8" s="11"/>
      <c r="E8" s="12" t="str">
        <f>"202307"</f>
        <v>202307</v>
      </c>
      <c r="F8" s="13">
        <v>90</v>
      </c>
      <c r="G8" s="13">
        <v>51</v>
      </c>
      <c r="H8" s="13">
        <v>51</v>
      </c>
      <c r="I8" s="39">
        <v>594.88</v>
      </c>
      <c r="J8" s="39">
        <v>500</v>
      </c>
      <c r="K8" s="40">
        <v>25500</v>
      </c>
      <c r="L8" s="14"/>
    </row>
    <row r="9" s="1" customFormat="1" ht="24" customHeight="1" spans="1:12">
      <c r="A9" s="14"/>
      <c r="B9" s="14"/>
      <c r="C9" s="9"/>
      <c r="D9" s="11"/>
      <c r="E9" s="12" t="str">
        <f>"202306"</f>
        <v>202306</v>
      </c>
      <c r="F9" s="13">
        <v>88</v>
      </c>
      <c r="G9" s="13">
        <v>49</v>
      </c>
      <c r="H9" s="13">
        <v>49</v>
      </c>
      <c r="I9" s="39">
        <v>594.88</v>
      </c>
      <c r="J9" s="39">
        <v>500</v>
      </c>
      <c r="K9" s="40">
        <v>24500</v>
      </c>
      <c r="L9" s="14"/>
    </row>
    <row r="10" s="1" customFormat="1" ht="24" customHeight="1" spans="1:12">
      <c r="A10" s="14"/>
      <c r="B10" s="14"/>
      <c r="C10" s="9"/>
      <c r="D10" s="11"/>
      <c r="E10" s="12" t="str">
        <f>"202305"</f>
        <v>202305</v>
      </c>
      <c r="F10" s="13">
        <v>90</v>
      </c>
      <c r="G10" s="13">
        <v>51</v>
      </c>
      <c r="H10" s="13">
        <v>51</v>
      </c>
      <c r="I10" s="39">
        <v>594.88</v>
      </c>
      <c r="J10" s="39">
        <v>500</v>
      </c>
      <c r="K10" s="40">
        <v>25500</v>
      </c>
      <c r="L10" s="14"/>
    </row>
    <row r="11" s="1" customFormat="1" ht="24" customHeight="1" spans="1:12">
      <c r="A11" s="14"/>
      <c r="B11" s="14"/>
      <c r="C11" s="9"/>
      <c r="D11" s="11"/>
      <c r="E11" s="12" t="str">
        <f>"202304"</f>
        <v>202304</v>
      </c>
      <c r="F11" s="13">
        <v>91</v>
      </c>
      <c r="G11" s="13">
        <v>52</v>
      </c>
      <c r="H11" s="13">
        <v>52</v>
      </c>
      <c r="I11" s="39">
        <v>594.88</v>
      </c>
      <c r="J11" s="39">
        <v>500</v>
      </c>
      <c r="K11" s="40">
        <v>26000</v>
      </c>
      <c r="L11" s="15"/>
    </row>
    <row r="12" s="1" customFormat="1" ht="29" customHeight="1" spans="1:12">
      <c r="A12" s="15"/>
      <c r="B12" s="15"/>
      <c r="C12" s="9"/>
      <c r="D12" s="11"/>
      <c r="E12" s="16" t="s">
        <v>15</v>
      </c>
      <c r="F12" s="17">
        <v>82</v>
      </c>
      <c r="G12" s="17">
        <v>43</v>
      </c>
      <c r="H12" s="17">
        <v>43</v>
      </c>
      <c r="I12" s="39">
        <v>594.88</v>
      </c>
      <c r="J12" s="39">
        <v>500</v>
      </c>
      <c r="K12" s="40">
        <v>21500</v>
      </c>
      <c r="L12" s="9"/>
    </row>
    <row r="13" s="3" customFormat="1" ht="24" customHeight="1" spans="1:12">
      <c r="A13" s="18" t="s">
        <v>16</v>
      </c>
      <c r="B13" s="19"/>
      <c r="C13" s="19"/>
      <c r="D13" s="19"/>
      <c r="E13" s="19"/>
      <c r="F13" s="20"/>
      <c r="G13" s="21">
        <f>SUM(G4:G12)</f>
        <v>440</v>
      </c>
      <c r="H13" s="21">
        <f>SUM(H4:H12)</f>
        <v>440</v>
      </c>
      <c r="I13" s="21"/>
      <c r="J13" s="21"/>
      <c r="K13" s="41">
        <f>SUM(K4:K12)</f>
        <v>220000</v>
      </c>
      <c r="L13" s="18"/>
    </row>
    <row r="14" s="1" customFormat="1" ht="21" customHeight="1" spans="1:12">
      <c r="A14" s="10">
        <v>2</v>
      </c>
      <c r="B14" s="22" t="s">
        <v>17</v>
      </c>
      <c r="C14" s="23" t="s">
        <v>18</v>
      </c>
      <c r="D14" s="23" t="s">
        <v>19</v>
      </c>
      <c r="E14" s="24" t="s">
        <v>15</v>
      </c>
      <c r="F14" s="17">
        <v>144</v>
      </c>
      <c r="G14" s="17">
        <v>25</v>
      </c>
      <c r="H14" s="17">
        <v>25</v>
      </c>
      <c r="I14" s="39">
        <v>594.88</v>
      </c>
      <c r="J14" s="39">
        <v>500</v>
      </c>
      <c r="K14" s="40">
        <v>12500</v>
      </c>
      <c r="L14" s="9"/>
    </row>
    <row r="15" s="1" customFormat="1" ht="21" customHeight="1" spans="1:12">
      <c r="A15" s="14"/>
      <c r="B15" s="25"/>
      <c r="C15" s="26"/>
      <c r="D15" s="26"/>
      <c r="E15" s="24" t="s">
        <v>20</v>
      </c>
      <c r="F15" s="17">
        <v>143</v>
      </c>
      <c r="G15" s="17">
        <v>24</v>
      </c>
      <c r="H15" s="17">
        <v>24</v>
      </c>
      <c r="I15" s="39">
        <v>594.88</v>
      </c>
      <c r="J15" s="39">
        <v>500</v>
      </c>
      <c r="K15" s="40">
        <v>12000</v>
      </c>
      <c r="L15" s="9"/>
    </row>
    <row r="16" s="1" customFormat="1" ht="21" customHeight="1" spans="1:12">
      <c r="A16" s="14"/>
      <c r="B16" s="25"/>
      <c r="C16" s="26"/>
      <c r="D16" s="26"/>
      <c r="E16" s="24" t="s">
        <v>21</v>
      </c>
      <c r="F16" s="17">
        <v>145</v>
      </c>
      <c r="G16" s="17">
        <v>26</v>
      </c>
      <c r="H16" s="17">
        <v>26</v>
      </c>
      <c r="I16" s="39">
        <v>594.88</v>
      </c>
      <c r="J16" s="39">
        <v>500</v>
      </c>
      <c r="K16" s="40">
        <v>13000</v>
      </c>
      <c r="L16" s="9"/>
    </row>
    <row r="17" s="1" customFormat="1" ht="21" customHeight="1" spans="1:12">
      <c r="A17" s="14"/>
      <c r="B17" s="25"/>
      <c r="C17" s="26"/>
      <c r="D17" s="26"/>
      <c r="E17" s="24" t="s">
        <v>22</v>
      </c>
      <c r="F17" s="17">
        <v>147</v>
      </c>
      <c r="G17" s="17">
        <v>28</v>
      </c>
      <c r="H17" s="17">
        <v>28</v>
      </c>
      <c r="I17" s="39">
        <v>594.88</v>
      </c>
      <c r="J17" s="39">
        <v>500</v>
      </c>
      <c r="K17" s="40">
        <v>14000</v>
      </c>
      <c r="L17" s="9"/>
    </row>
    <row r="18" s="1" customFormat="1" ht="21" customHeight="1" spans="1:12">
      <c r="A18" s="14"/>
      <c r="B18" s="25"/>
      <c r="C18" s="26"/>
      <c r="D18" s="26"/>
      <c r="E18" s="24" t="s">
        <v>23</v>
      </c>
      <c r="F18" s="17">
        <v>149</v>
      </c>
      <c r="G18" s="17">
        <v>30</v>
      </c>
      <c r="H18" s="17">
        <v>30</v>
      </c>
      <c r="I18" s="39">
        <v>594.88</v>
      </c>
      <c r="J18" s="39">
        <v>500</v>
      </c>
      <c r="K18" s="40">
        <v>15000</v>
      </c>
      <c r="L18" s="9"/>
    </row>
    <row r="19" s="1" customFormat="1" ht="21" customHeight="1" spans="1:12">
      <c r="A19" s="14"/>
      <c r="B19" s="25"/>
      <c r="C19" s="26"/>
      <c r="D19" s="26"/>
      <c r="E19" s="24" t="s">
        <v>24</v>
      </c>
      <c r="F19" s="17">
        <v>140</v>
      </c>
      <c r="G19" s="17">
        <v>21</v>
      </c>
      <c r="H19" s="17">
        <v>21</v>
      </c>
      <c r="I19" s="39">
        <v>594.88</v>
      </c>
      <c r="J19" s="39">
        <v>500</v>
      </c>
      <c r="K19" s="40">
        <v>10500</v>
      </c>
      <c r="L19" s="9"/>
    </row>
    <row r="20" s="1" customFormat="1" ht="21" customHeight="1" spans="1:12">
      <c r="A20" s="14"/>
      <c r="B20" s="25"/>
      <c r="C20" s="26"/>
      <c r="D20" s="26"/>
      <c r="E20" s="24" t="s">
        <v>25</v>
      </c>
      <c r="F20" s="17">
        <v>119</v>
      </c>
      <c r="G20" s="17">
        <v>0</v>
      </c>
      <c r="H20" s="17">
        <v>0</v>
      </c>
      <c r="I20" s="39">
        <v>594.88</v>
      </c>
      <c r="J20" s="39">
        <v>500</v>
      </c>
      <c r="K20" s="40">
        <v>0</v>
      </c>
      <c r="L20" s="9"/>
    </row>
    <row r="21" s="1" customFormat="1" ht="21" customHeight="1" spans="1:12">
      <c r="A21" s="14"/>
      <c r="B21" s="25"/>
      <c r="C21" s="26"/>
      <c r="D21" s="26"/>
      <c r="E21" s="24" t="s">
        <v>26</v>
      </c>
      <c r="F21" s="17">
        <v>118</v>
      </c>
      <c r="G21" s="17">
        <v>0</v>
      </c>
      <c r="H21" s="17">
        <v>0</v>
      </c>
      <c r="I21" s="39">
        <v>594.88</v>
      </c>
      <c r="J21" s="39">
        <v>500</v>
      </c>
      <c r="K21" s="40">
        <v>0</v>
      </c>
      <c r="L21" s="9"/>
    </row>
    <row r="22" s="1" customFormat="1" ht="21" customHeight="1" spans="1:12">
      <c r="A22" s="14"/>
      <c r="B22" s="25"/>
      <c r="C22" s="26"/>
      <c r="D22" s="26"/>
      <c r="E22" s="24" t="s">
        <v>27</v>
      </c>
      <c r="F22" s="17">
        <v>118</v>
      </c>
      <c r="G22" s="27">
        <v>0</v>
      </c>
      <c r="H22" s="27">
        <v>0</v>
      </c>
      <c r="I22" s="39">
        <v>594.88</v>
      </c>
      <c r="J22" s="39">
        <v>500</v>
      </c>
      <c r="K22" s="40">
        <v>0</v>
      </c>
      <c r="L22" s="9"/>
    </row>
    <row r="23" s="1" customFormat="1" ht="21" customHeight="1" spans="1:12">
      <c r="A23" s="14"/>
      <c r="B23" s="25"/>
      <c r="C23" s="26"/>
      <c r="D23" s="26"/>
      <c r="E23" s="24" t="s">
        <v>28</v>
      </c>
      <c r="F23" s="17">
        <v>119</v>
      </c>
      <c r="G23" s="17">
        <v>0</v>
      </c>
      <c r="H23" s="17">
        <v>0</v>
      </c>
      <c r="I23" s="39">
        <v>594.88</v>
      </c>
      <c r="J23" s="39">
        <v>500</v>
      </c>
      <c r="K23" s="40">
        <v>0</v>
      </c>
      <c r="L23" s="9"/>
    </row>
    <row r="24" s="1" customFormat="1" ht="21" customHeight="1" spans="1:12">
      <c r="A24" s="14"/>
      <c r="B24" s="25"/>
      <c r="C24" s="26"/>
      <c r="D24" s="26"/>
      <c r="E24" s="24" t="s">
        <v>29</v>
      </c>
      <c r="F24" s="17">
        <v>120</v>
      </c>
      <c r="G24" s="17">
        <v>1</v>
      </c>
      <c r="H24" s="17">
        <v>1</v>
      </c>
      <c r="I24" s="39">
        <v>594.88</v>
      </c>
      <c r="J24" s="39">
        <v>500</v>
      </c>
      <c r="K24" s="40">
        <v>500</v>
      </c>
      <c r="L24" s="9"/>
    </row>
    <row r="25" s="1" customFormat="1" ht="21" customHeight="1" spans="1:12">
      <c r="A25" s="14"/>
      <c r="B25" s="28"/>
      <c r="C25" s="29"/>
      <c r="D25" s="29"/>
      <c r="E25" s="24" t="s">
        <v>30</v>
      </c>
      <c r="F25" s="17">
        <v>119</v>
      </c>
      <c r="G25" s="17">
        <v>0</v>
      </c>
      <c r="H25" s="17">
        <v>0</v>
      </c>
      <c r="I25" s="39">
        <v>594.88</v>
      </c>
      <c r="J25" s="39">
        <v>500</v>
      </c>
      <c r="K25" s="40">
        <v>0</v>
      </c>
      <c r="L25" s="9"/>
    </row>
    <row r="26" s="3" customFormat="1" ht="21" customHeight="1" spans="1:12">
      <c r="A26" s="30" t="s">
        <v>16</v>
      </c>
      <c r="C26" s="30"/>
      <c r="D26" s="30"/>
      <c r="E26" s="30"/>
      <c r="F26" s="27"/>
      <c r="G26" s="27">
        <f t="shared" ref="G26:K26" si="0">SUM(G14:G25)</f>
        <v>155</v>
      </c>
      <c r="H26" s="27">
        <f t="shared" si="0"/>
        <v>155</v>
      </c>
      <c r="I26" s="42"/>
      <c r="J26" s="41"/>
      <c r="K26" s="41">
        <f t="shared" si="0"/>
        <v>77500</v>
      </c>
      <c r="L26" s="18"/>
    </row>
    <row r="27" s="1" customFormat="1" ht="29" customHeight="1" spans="1:12">
      <c r="A27" s="9">
        <v>3</v>
      </c>
      <c r="B27" s="31" t="s">
        <v>31</v>
      </c>
      <c r="C27" s="24" t="s">
        <v>18</v>
      </c>
      <c r="D27" s="24" t="s">
        <v>32</v>
      </c>
      <c r="E27" s="24" t="s">
        <v>15</v>
      </c>
      <c r="F27" s="17">
        <v>71</v>
      </c>
      <c r="G27" s="17">
        <v>13</v>
      </c>
      <c r="H27" s="17">
        <v>13</v>
      </c>
      <c r="I27" s="39">
        <v>594.88</v>
      </c>
      <c r="J27" s="39">
        <v>500</v>
      </c>
      <c r="K27" s="40">
        <v>6500</v>
      </c>
      <c r="L27" s="9"/>
    </row>
    <row r="28" s="1" customFormat="1" ht="29" customHeight="1" spans="1:12">
      <c r="A28" s="9">
        <v>4</v>
      </c>
      <c r="B28" s="31" t="s">
        <v>33</v>
      </c>
      <c r="C28" s="24" t="s">
        <v>18</v>
      </c>
      <c r="D28" s="24" t="s">
        <v>34</v>
      </c>
      <c r="E28" s="24" t="s">
        <v>15</v>
      </c>
      <c r="F28" s="17">
        <v>291</v>
      </c>
      <c r="G28" s="17">
        <v>5</v>
      </c>
      <c r="H28" s="17">
        <v>5</v>
      </c>
      <c r="I28" s="39">
        <v>594.88</v>
      </c>
      <c r="J28" s="39">
        <v>500</v>
      </c>
      <c r="K28" s="40">
        <v>2500</v>
      </c>
      <c r="L28" s="9"/>
    </row>
    <row r="29" s="1" customFormat="1" ht="29" customHeight="1" spans="1:12">
      <c r="A29" s="9">
        <v>5</v>
      </c>
      <c r="B29" s="31" t="s">
        <v>35</v>
      </c>
      <c r="C29" s="24" t="s">
        <v>18</v>
      </c>
      <c r="D29" s="24" t="s">
        <v>36</v>
      </c>
      <c r="E29" s="24" t="s">
        <v>15</v>
      </c>
      <c r="F29" s="17">
        <v>110</v>
      </c>
      <c r="G29" s="17">
        <v>10</v>
      </c>
      <c r="H29" s="17">
        <v>10</v>
      </c>
      <c r="I29" s="39">
        <v>594.88</v>
      </c>
      <c r="J29" s="39">
        <v>500</v>
      </c>
      <c r="K29" s="40">
        <v>5000</v>
      </c>
      <c r="L29" s="9"/>
    </row>
    <row r="30" s="1" customFormat="1" ht="29" customHeight="1" spans="1:12">
      <c r="A30" s="18" t="s">
        <v>37</v>
      </c>
      <c r="B30" s="18"/>
      <c r="C30" s="18"/>
      <c r="D30" s="18"/>
      <c r="E30" s="18"/>
      <c r="F30" s="18"/>
      <c r="G30" s="18">
        <v>803</v>
      </c>
      <c r="H30" s="18">
        <v>803</v>
      </c>
      <c r="I30" s="41"/>
      <c r="J30" s="41"/>
      <c r="K30" s="41">
        <v>401500</v>
      </c>
      <c r="L30" s="18"/>
    </row>
    <row r="31" s="4" customFormat="1" ht="30" customHeight="1" spans="1:12">
      <c r="A31" s="32" t="s">
        <v>38</v>
      </c>
      <c r="B31" s="32"/>
      <c r="C31" s="32"/>
      <c r="D31" s="32"/>
      <c r="E31" s="32"/>
      <c r="F31" s="32"/>
      <c r="G31" s="32"/>
      <c r="H31" s="32"/>
      <c r="I31" s="43"/>
      <c r="J31" s="43"/>
      <c r="K31" s="43"/>
      <c r="L31" s="32"/>
    </row>
    <row r="32" s="5" customFormat="1" ht="39" customHeight="1" spans="1:247">
      <c r="A32" s="33"/>
      <c r="B32" s="33"/>
      <c r="E32" s="34"/>
      <c r="F32" s="34"/>
      <c r="G32" s="34"/>
      <c r="I32" s="44"/>
      <c r="J32" s="45"/>
      <c r="K32" s="45"/>
      <c r="N32" s="45"/>
      <c r="IJ32" s="4"/>
      <c r="IK32" s="4"/>
      <c r="IL32" s="4"/>
      <c r="IM32" s="4"/>
    </row>
  </sheetData>
  <autoFilter xmlns:etc="http://www.wps.cn/officeDocument/2017/etCustomData" ref="A3:J31" etc:filterBottomFollowUsedRange="0">
    <extLst/>
  </autoFilter>
  <mergeCells count="15">
    <mergeCell ref="A1:L1"/>
    <mergeCell ref="A2:L2"/>
    <mergeCell ref="A30:B30"/>
    <mergeCell ref="A31:L31"/>
    <mergeCell ref="A32:B32"/>
    <mergeCell ref="E32:G32"/>
    <mergeCell ref="A4:A12"/>
    <mergeCell ref="A14:A25"/>
    <mergeCell ref="B4:B12"/>
    <mergeCell ref="B14:B25"/>
    <mergeCell ref="C4:C12"/>
    <mergeCell ref="C14:C25"/>
    <mergeCell ref="D4:D12"/>
    <mergeCell ref="D14:D25"/>
    <mergeCell ref="L4:L11"/>
  </mergeCells>
  <pageMargins left="0.393055555555556" right="0.393055555555556" top="0.393055555555556" bottom="0.393055555555556" header="0.5" footer="0.196527777777778"/>
  <pageSetup paperSize="9" scale="84" fitToHeight="0" orientation="portrait" horizontalDpi="600"/>
  <headerFooter>
    <oddFooter>&amp;C第 &amp;P 页，共 &amp;N 页</oddFoot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哪吒</cp:lastModifiedBy>
  <dcterms:created xsi:type="dcterms:W3CDTF">2023-12-15T08:43:00Z</dcterms:created>
  <dcterms:modified xsi:type="dcterms:W3CDTF">2025-03-26T01:50:44Z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E6668922022B48BD8D5DE68F1A3376B9_13</vt:lpwstr>
  </property>
  <property fmtid="{D5CDD505-2E9C-101B-9397-08002B2CF9AE}" pid="3" name="KSOProductBuildVer">
    <vt:lpwstr>2052-12.1.0.20305</vt:lpwstr>
  </property>
</Properties>
</file>