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钦州市钦北区民政局2024年福利彩票公益金安排项目组织实施情况"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<sst xmlns="http://schemas.openxmlformats.org/spreadsheetml/2006/main" count="83" uniqueCount="65">
  <si>
    <t>附件</t>
  </si>
  <si>
    <t>钦州市钦北区民政局2024年福利彩票公益金安排项目组织实施情况表</t>
  </si>
  <si>
    <t>填报单位：钦州市钦北区民政局</t>
  </si>
  <si>
    <t>单位：万元</t>
  </si>
  <si>
    <t>项目类别（部门名称）</t>
  </si>
  <si>
    <t>项目个数</t>
  </si>
  <si>
    <t>项目金额</t>
  </si>
  <si>
    <t>已支出金额</t>
  </si>
  <si>
    <t>支出进度</t>
  </si>
  <si>
    <t>2024年资金结转结余</t>
  </si>
  <si>
    <t>项目组织实施情况</t>
  </si>
  <si>
    <t>项目效益</t>
  </si>
  <si>
    <t>业务处室</t>
  </si>
  <si>
    <t>备注（文件号）</t>
  </si>
  <si>
    <t>老年福利类项目</t>
  </si>
  <si>
    <t>居家适老化改造项目</t>
  </si>
  <si>
    <t>2024年，我区完成特殊困难家庭老年人适老化改造230户。</t>
  </si>
  <si>
    <t>通过对老年人现有居住空间进行专业化评估、定制设计并改造，解决老年人在居家养老过程中存在的安全隐患及功能性缺陷问题，保证老人在居家养老中的安全性、便利性、舒适性。</t>
  </si>
  <si>
    <t>社会事务股</t>
  </si>
  <si>
    <t>钦市财社[2023]168号</t>
  </si>
  <si>
    <t>钦北区社区居家养老服务网-长田街道城北社区居家养老服务中心建设项目</t>
  </si>
  <si>
    <t>目前项目已获立项、可研、初步设计批复。</t>
  </si>
  <si>
    <t>为了积极应对人口老龄化发展需求，加快钦北区养老服务建设，促进我区养老事业的发展。</t>
  </si>
  <si>
    <t>钦市财综[2024]3号</t>
  </si>
  <si>
    <t>老年助餐服务项目</t>
  </si>
  <si>
    <t>用于购买我区助餐点设施设备，购买了8台冰箱、8台消毒柜、6台食品留样机、10台微波炉、32个加热保温台和6台筷子消毒机。</t>
  </si>
  <si>
    <t>通过支持老年助餐点添置更新设施设备，提高助餐服务覆盖面和老年人就餐便利度</t>
  </si>
  <si>
    <t>钦市财社[2024]81号</t>
  </si>
  <si>
    <t>民办养老机构运营补贴</t>
  </si>
  <si>
    <t>我区红枫叶养老服务中心评定等级为4级，符合条件的入住失能老年人21人（其中轻度3人，中度5人，重度13人）；金太阳医养结合养老服务中心评定等级为4级，符合条件的重度失能入住老年人13人。</t>
  </si>
  <si>
    <t>扶持社会力量参与发展养老服务，加快提升养老服务质量，促进我区养老服务业健康快速发展发挥了重要作用。</t>
  </si>
  <si>
    <t>钦市财社〔2024〕2号</t>
  </si>
  <si>
    <t>养老机构从业人员岗位津贴</t>
  </si>
  <si>
    <t>用于拨付2022年7月-2023年6月钦州市红枫叶养老服务中心、钦州市金太阳医养结合养老服务中心符合申请条件的11名从业人员岗位津贴。</t>
  </si>
  <si>
    <t>稳定养老服务人才队伍建设，增强了养老护理人员学习护理技能的信心。</t>
  </si>
  <si>
    <t>公办敬老院改造提升项目</t>
  </si>
  <si>
    <t>用于板城镇敬老院的门窗、电线、围墙等改造。</t>
  </si>
  <si>
    <t>消除安全隐患，提升老人的居住环境。</t>
  </si>
  <si>
    <t>广西AAA级老年人宜居社区奖补经费</t>
  </si>
  <si>
    <t>用于升级改造小江社区居家养老服务中心</t>
  </si>
  <si>
    <t>建设完善居家、社区养老服务体系</t>
  </si>
  <si>
    <t>居家和社区基本养老服务提升行动项目</t>
  </si>
  <si>
    <t>用于我区开展经济困难老年人养老床位建设380人，居家上门服务810人（24300人次）。</t>
  </si>
  <si>
    <t>深化2023年试点工作成效，进一步挖掘更多专业优质资源投入居家和社区基本养老服务，推动养老设施建设、养老机构培育、养老人才培养、养老服务创新等方面实现更新突破，健全完善居家和社区基本养老服务高质量发展制度机制。</t>
  </si>
  <si>
    <t>居家和社区基本养老服务提升行动项目实施质量监测评估验收</t>
  </si>
  <si>
    <t>评估出家庭养老床位建设380人，居家上门服务810人。</t>
  </si>
  <si>
    <t>按质按量完成评估工作，为我区居家和社区基本养老服务提升行动项目按时完成任务奠定基础。</t>
  </si>
  <si>
    <t>儿童福利类</t>
  </si>
  <si>
    <t>2024年孤儿助学金</t>
  </si>
  <si>
    <t>使用2024年度资金12.75万元，为27名年满18周岁考入普通全日制本科、专科等学校的孤儿提供助学金，资助孤儿完成学业。</t>
  </si>
  <si>
    <t>按季度通过社会化发放,孤儿就学得到保障,提高了孤儿助学工作社会效益。</t>
  </si>
  <si>
    <t>社会救助股</t>
  </si>
  <si>
    <t>钦北区困境儿童关爱保护服务项目</t>
  </si>
  <si>
    <t>资金整合到2024年钦北区民政局政府购买服务项目实施，对社会救助对象入户调查服务。</t>
  </si>
  <si>
    <t>用于农村留守儿童、城乡困境儿童动态管理工作支出，建立困境儿童、留守儿童关爱服务体系，做好孤儿事实无人抚养儿童生活保障工作。</t>
  </si>
  <si>
    <t>社会事务类项目</t>
  </si>
  <si>
    <t>婚姻家庭辅导服务</t>
  </si>
  <si>
    <t>资金整合到婚姻登记档案数字化规范建设项目实施。</t>
  </si>
  <si>
    <t>实现婚姻登记数据化资源共享,提升工作信息化，智能化水平。</t>
  </si>
  <si>
    <t>婚姻登记处</t>
  </si>
  <si>
    <t>基层政权类项目</t>
  </si>
  <si>
    <t>钦北区平吉镇湴塘村乡村振兴建设示范</t>
  </si>
  <si>
    <t>项目用于开展平吉镇湴塘村乡村振兴试点建设，用于制作湴塘村村名牌、广告宣传牌等。</t>
  </si>
  <si>
    <t>乡村入口标识、指示牌等功能性标识牌构成了乡村的标识系统，不仅为村民和游客提供了便捷的导航和丰富的信息，也提高了乡村的整体形象和美誉度，展示乡村的特色风貌和资源。</t>
  </si>
  <si>
    <t>区划地名股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</si>
</sst>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rgb="FFFF0000"/>
      <name val="宋体"/>
      <charset val="134"/>
      <scheme val="minor"/>
    </font>
    <font>
      <sz val="10"/>
      <color theme="1"/>
      <name val="宋体"/>
      <charset val="134"/>
      <scheme val="minor"/>
    </font>
    <font>
      <b/>
      <sz val="10"/>
      <color theme="1"/>
      <name val="宋体"/>
      <charset val="134"/>
      <scheme val="minor"/>
    </font>
    <font>
      <sz val="16"/>
      <name val="黑体"/>
      <charset val="134"/>
    </font>
    <font>
      <sz val="12"/>
      <color theme="1"/>
      <name val="黑体"/>
      <charset val="134"/>
    </font>
    <font>
      <sz val="12"/>
      <color theme="1"/>
      <name val="宋体"/>
      <charset val="134"/>
      <scheme val="minor"/>
    </font>
    <font>
      <sz val="20"/>
      <name val="方正小标宋_GBK"/>
      <charset val="134"/>
    </font>
    <font>
      <sz val="12"/>
      <name val="宋体"/>
      <charset val="134"/>
      <scheme val="minor"/>
    </font>
    <font>
      <b/>
      <sz val="12"/>
      <name val="宋体"/>
      <charset val="134"/>
      <scheme val="minor"/>
    </font>
    <font>
      <b/>
      <sz val="11"/>
      <name val="宋体"/>
      <charset val="134"/>
      <scheme val="minor"/>
    </font>
    <font>
      <sz val="11"/>
      <name val="宋体"/>
      <charset val="134"/>
      <scheme val="minor"/>
    </font>
    <font>
      <sz val="10"/>
      <name val="宋体"/>
      <charset val="134"/>
    </font>
    <font>
      <sz val="10"/>
      <name val="宋体"/>
      <charset val="134"/>
      <scheme val="minor"/>
    </font>
    <font>
      <b/>
      <sz val="11"/>
      <name val="宋体"/>
      <charset val="134"/>
    </font>
    <font>
      <b/>
      <sz val="1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0" fillId="0" borderId="0">
      <alignment vertical="center"/>
    </xf>
  </cellStyleXfs>
  <cellXfs count="49">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right" wrapText="1"/>
    </xf>
    <xf numFmtId="0" fontId="6" fillId="0" borderId="0" xfId="0" applyFont="1" applyFill="1" applyBorder="1" applyAlignment="1">
      <alignment horizontal="right" wrapText="1"/>
    </xf>
    <xf numFmtId="10" fontId="6" fillId="0" borderId="0" xfId="0" applyNumberFormat="1" applyFont="1" applyFill="1" applyBorder="1" applyAlignment="1">
      <alignment horizontal="right" wrapText="1"/>
    </xf>
    <xf numFmtId="0" fontId="6" fillId="0" borderId="0" xfId="0" applyFont="1" applyFill="1" applyBorder="1" applyAlignment="1">
      <alignment horizontal="justify" wrapText="1"/>
    </xf>
    <xf numFmtId="0" fontId="7" fillId="0" borderId="0" xfId="0" applyFont="1" applyFill="1" applyAlignment="1">
      <alignment horizontal="center" vertical="center" wrapText="1"/>
    </xf>
    <xf numFmtId="0" fontId="8" fillId="0" borderId="0" xfId="0" applyFont="1" applyFill="1" applyBorder="1" applyAlignment="1"/>
    <xf numFmtId="0" fontId="9" fillId="0" borderId="1"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right" vertical="center" wrapText="1"/>
    </xf>
    <xf numFmtId="10" fontId="10" fillId="0" borderId="1" xfId="3" applyNumberFormat="1" applyFont="1" applyFill="1" applyBorder="1" applyAlignment="1">
      <alignment horizontal="right" vertical="center" wrapText="1"/>
    </xf>
    <xf numFmtId="0" fontId="11" fillId="0" borderId="1" xfId="0" applyFont="1" applyFill="1" applyBorder="1" applyAlignment="1">
      <alignment horizontal="justify"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right" vertical="center" wrapText="1"/>
    </xf>
    <xf numFmtId="10" fontId="13" fillId="0" borderId="1"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left" vertical="center" wrapText="1"/>
    </xf>
    <xf numFmtId="0" fontId="12" fillId="0" borderId="1" xfId="49" applyNumberFormat="1" applyFont="1" applyFill="1" applyBorder="1" applyAlignment="1" applyProtection="1">
      <alignment horizontal="center" vertical="center" wrapText="1"/>
      <protection locked="0"/>
    </xf>
    <xf numFmtId="0" fontId="13" fillId="0" borderId="1" xfId="0" applyFont="1" applyFill="1" applyBorder="1" applyAlignment="1">
      <alignment horizontal="right" vertical="center" wrapText="1"/>
    </xf>
    <xf numFmtId="0" fontId="13" fillId="0" borderId="1" xfId="0" applyFont="1" applyFill="1" applyBorder="1" applyAlignment="1">
      <alignment horizontal="justify" vertical="center"/>
    </xf>
    <xf numFmtId="0" fontId="14" fillId="0" borderId="1" xfId="0" applyFont="1" applyFill="1" applyBorder="1" applyAlignment="1">
      <alignment horizontal="center" vertical="center" wrapText="1"/>
    </xf>
    <xf numFmtId="10" fontId="10" fillId="0" borderId="1" xfId="0" applyNumberFormat="1" applyFont="1" applyFill="1" applyBorder="1" applyAlignment="1" applyProtection="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right" vertical="center"/>
    </xf>
    <xf numFmtId="10" fontId="12" fillId="0" borderId="1" xfId="0" applyNumberFormat="1" applyFont="1" applyFill="1" applyBorder="1" applyAlignment="1" applyProtection="1">
      <alignment horizontal="right" vertical="center"/>
    </xf>
    <xf numFmtId="0" fontId="12" fillId="0" borderId="1" xfId="0" applyFont="1" applyFill="1" applyBorder="1" applyAlignment="1">
      <alignment horizontal="right" vertical="center" wrapText="1"/>
    </xf>
    <xf numFmtId="0" fontId="12" fillId="0" borderId="1" xfId="0" applyFont="1" applyFill="1" applyBorder="1" applyAlignment="1">
      <alignment horizontal="justify"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right" vertical="center"/>
    </xf>
    <xf numFmtId="10" fontId="15" fillId="0" borderId="1" xfId="0" applyNumberFormat="1" applyFont="1" applyFill="1" applyBorder="1" applyAlignment="1" applyProtection="1">
      <alignment horizontal="right" vertical="center"/>
    </xf>
    <xf numFmtId="0" fontId="15" fillId="0" borderId="1" xfId="0" applyFont="1" applyFill="1" applyBorder="1" applyAlignment="1">
      <alignment horizontal="right" vertical="center" wrapText="1"/>
    </xf>
    <xf numFmtId="0" fontId="15" fillId="0" borderId="1" xfId="0" applyFont="1" applyFill="1" applyBorder="1" applyAlignment="1">
      <alignment horizontal="justify"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 fillId="0" borderId="0" xfId="0" applyFont="1" applyFill="1" applyBorder="1" applyAlignment="1">
      <alignment vertical="center" wrapText="1"/>
    </xf>
    <xf numFmtId="0" fontId="12"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0" fontId="16"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直99_2005年一般性转移支付基础测算数据" xfId="49"/>
    <cellStyle name="常规 10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workbookViewId="0">
      <selection activeCell="K19" sqref="K19"/>
    </sheetView>
  </sheetViews>
  <sheetFormatPr defaultColWidth="22.25" defaultRowHeight="33" customHeight="1"/>
  <cols>
    <col min="1" max="1" width="26.1333333333333" style="1" customWidth="1"/>
    <col min="2" max="2" width="8.13333333333333" style="1" customWidth="1"/>
    <col min="3" max="3" width="7.25" style="1" customWidth="1"/>
    <col min="4" max="4" width="9.13333333333333" style="1" customWidth="1"/>
    <col min="5" max="5" width="11.25" style="1" customWidth="1"/>
    <col min="6" max="6" width="12.5" style="1" customWidth="1"/>
    <col min="7" max="7" width="29" style="1" customWidth="1"/>
    <col min="8" max="8" width="29.225" style="1" customWidth="1"/>
    <col min="9" max="9" width="16.6333333333333" style="1" customWidth="1"/>
    <col min="10" max="10" width="15.25" style="1" customWidth="1"/>
    <col min="11" max="16384" width="22.25" style="1"/>
  </cols>
  <sheetData>
    <row r="1" s="1" customFormat="1" customHeight="1" spans="1:9">
      <c r="A1" s="5" t="s">
        <v>0</v>
      </c>
      <c r="B1" s="6"/>
      <c r="C1" s="7"/>
      <c r="D1" s="7"/>
      <c r="E1" s="8"/>
      <c r="F1" s="7"/>
      <c r="G1" s="9"/>
      <c r="H1" s="9"/>
      <c r="I1" s="9"/>
    </row>
    <row r="2" s="1" customFormat="1" ht="42" customHeight="1" spans="1:10">
      <c r="A2" s="10" t="s">
        <v>1</v>
      </c>
      <c r="B2" s="10"/>
      <c r="C2" s="10"/>
      <c r="D2" s="10"/>
      <c r="E2" s="10"/>
      <c r="F2" s="10"/>
      <c r="G2" s="10"/>
      <c r="H2" s="10"/>
      <c r="I2" s="10"/>
      <c r="J2" s="10"/>
    </row>
    <row r="3" s="1" customFormat="1" customHeight="1" spans="1:11">
      <c r="A3" s="11" t="s">
        <v>2</v>
      </c>
      <c r="B3" s="7"/>
      <c r="C3" s="7"/>
      <c r="D3" s="7"/>
      <c r="E3" s="8"/>
      <c r="F3" s="7"/>
      <c r="G3" s="9"/>
      <c r="J3" s="39" t="s">
        <v>3</v>
      </c>
      <c r="K3" s="40"/>
    </row>
    <row r="4" s="1" customFormat="1" ht="51" customHeight="1" spans="1:10">
      <c r="A4" s="12" t="s">
        <v>4</v>
      </c>
      <c r="B4" s="12" t="s">
        <v>5</v>
      </c>
      <c r="C4" s="12" t="s">
        <v>6</v>
      </c>
      <c r="D4" s="12" t="s">
        <v>7</v>
      </c>
      <c r="E4" s="13" t="s">
        <v>8</v>
      </c>
      <c r="F4" s="12" t="s">
        <v>9</v>
      </c>
      <c r="G4" s="12" t="s">
        <v>10</v>
      </c>
      <c r="H4" s="12" t="s">
        <v>11</v>
      </c>
      <c r="I4" s="12" t="s">
        <v>12</v>
      </c>
      <c r="J4" s="14" t="s">
        <v>13</v>
      </c>
    </row>
    <row r="5" s="1" customFormat="1" customHeight="1" spans="1:10">
      <c r="A5" s="14" t="s">
        <v>14</v>
      </c>
      <c r="B5" s="15">
        <v>9</v>
      </c>
      <c r="C5" s="15">
        <v>699.64</v>
      </c>
      <c r="D5" s="15">
        <v>10.89</v>
      </c>
      <c r="E5" s="16">
        <f>D5/C5</f>
        <v>0.0155651477902922</v>
      </c>
      <c r="F5" s="15">
        <v>688.75</v>
      </c>
      <c r="G5" s="17"/>
      <c r="H5" s="17"/>
      <c r="I5" s="17"/>
      <c r="J5" s="41"/>
    </row>
    <row r="6" s="1" customFormat="1" ht="87" customHeight="1" spans="1:10">
      <c r="A6" s="18" t="s">
        <v>15</v>
      </c>
      <c r="B6" s="19">
        <v>1</v>
      </c>
      <c r="C6" s="19">
        <v>35</v>
      </c>
      <c r="D6" s="19">
        <v>0</v>
      </c>
      <c r="E6" s="20">
        <f t="shared" ref="E5:E14" si="0">D6/C6</f>
        <v>0</v>
      </c>
      <c r="F6" s="19">
        <f t="shared" ref="F6:F14" si="1">C6-D6</f>
        <v>35</v>
      </c>
      <c r="G6" s="21" t="s">
        <v>16</v>
      </c>
      <c r="H6" s="21" t="s">
        <v>17</v>
      </c>
      <c r="I6" s="42" t="s">
        <v>18</v>
      </c>
      <c r="J6" s="21" t="s">
        <v>19</v>
      </c>
    </row>
    <row r="7" s="1" customFormat="1" ht="66" customHeight="1" spans="1:10">
      <c r="A7" s="18" t="s">
        <v>20</v>
      </c>
      <c r="B7" s="19">
        <v>1</v>
      </c>
      <c r="C7" s="19">
        <v>370</v>
      </c>
      <c r="D7" s="19">
        <v>0</v>
      </c>
      <c r="E7" s="20">
        <f t="shared" si="0"/>
        <v>0</v>
      </c>
      <c r="F7" s="19">
        <f t="shared" si="1"/>
        <v>370</v>
      </c>
      <c r="G7" s="21" t="s">
        <v>21</v>
      </c>
      <c r="H7" s="21" t="s">
        <v>22</v>
      </c>
      <c r="I7" s="42" t="s">
        <v>18</v>
      </c>
      <c r="J7" s="21" t="s">
        <v>23</v>
      </c>
    </row>
    <row r="8" s="1" customFormat="1" ht="57.95" customHeight="1" spans="1:10">
      <c r="A8" s="18" t="s">
        <v>24</v>
      </c>
      <c r="B8" s="19">
        <v>1</v>
      </c>
      <c r="C8" s="19">
        <v>7.5</v>
      </c>
      <c r="D8" s="19">
        <v>0</v>
      </c>
      <c r="E8" s="20">
        <f t="shared" si="0"/>
        <v>0</v>
      </c>
      <c r="F8" s="19">
        <f t="shared" si="1"/>
        <v>7.5</v>
      </c>
      <c r="G8" s="21" t="s">
        <v>25</v>
      </c>
      <c r="H8" s="21" t="s">
        <v>26</v>
      </c>
      <c r="I8" s="42" t="s">
        <v>18</v>
      </c>
      <c r="J8" s="21" t="s">
        <v>27</v>
      </c>
    </row>
    <row r="9" s="2" customFormat="1" ht="73" customHeight="1" spans="1:10">
      <c r="A9" s="22" t="s">
        <v>28</v>
      </c>
      <c r="B9" s="23">
        <v>1</v>
      </c>
      <c r="C9" s="23">
        <v>2.74</v>
      </c>
      <c r="D9" s="23">
        <v>0</v>
      </c>
      <c r="E9" s="20">
        <f t="shared" si="0"/>
        <v>0</v>
      </c>
      <c r="F9" s="23">
        <f t="shared" si="1"/>
        <v>2.74</v>
      </c>
      <c r="G9" s="24" t="s">
        <v>29</v>
      </c>
      <c r="H9" s="24" t="s">
        <v>30</v>
      </c>
      <c r="I9" s="42" t="s">
        <v>18</v>
      </c>
      <c r="J9" s="43" t="s">
        <v>31</v>
      </c>
    </row>
    <row r="10" s="2" customFormat="1" ht="91" customHeight="1" spans="1:11">
      <c r="A10" s="22" t="s">
        <v>32</v>
      </c>
      <c r="B10" s="23">
        <v>1</v>
      </c>
      <c r="C10" s="23">
        <v>3.61</v>
      </c>
      <c r="D10" s="23">
        <v>0</v>
      </c>
      <c r="E10" s="20">
        <f t="shared" si="0"/>
        <v>0</v>
      </c>
      <c r="F10" s="23">
        <f t="shared" si="1"/>
        <v>3.61</v>
      </c>
      <c r="G10" s="24" t="s">
        <v>33</v>
      </c>
      <c r="H10" s="24" t="s">
        <v>34</v>
      </c>
      <c r="I10" s="42" t="s">
        <v>18</v>
      </c>
      <c r="J10" s="43" t="s">
        <v>31</v>
      </c>
      <c r="K10" s="44"/>
    </row>
    <row r="11" s="2" customFormat="1" ht="88" customHeight="1" spans="1:10">
      <c r="A11" s="22" t="s">
        <v>35</v>
      </c>
      <c r="B11" s="23">
        <v>1</v>
      </c>
      <c r="C11" s="23">
        <v>10.89</v>
      </c>
      <c r="D11" s="23">
        <v>10.89</v>
      </c>
      <c r="E11" s="20">
        <f t="shared" si="0"/>
        <v>1</v>
      </c>
      <c r="F11" s="23">
        <f t="shared" si="1"/>
        <v>0</v>
      </c>
      <c r="G11" s="24" t="s">
        <v>36</v>
      </c>
      <c r="H11" s="24" t="s">
        <v>37</v>
      </c>
      <c r="I11" s="42" t="s">
        <v>18</v>
      </c>
      <c r="J11" s="43" t="s">
        <v>31</v>
      </c>
    </row>
    <row r="12" s="2" customFormat="1" ht="88" customHeight="1" spans="1:10">
      <c r="A12" s="22" t="s">
        <v>38</v>
      </c>
      <c r="B12" s="23">
        <v>1</v>
      </c>
      <c r="C12" s="23">
        <v>30</v>
      </c>
      <c r="D12" s="23">
        <v>0</v>
      </c>
      <c r="E12" s="20">
        <f t="shared" si="0"/>
        <v>0</v>
      </c>
      <c r="F12" s="23">
        <f t="shared" si="1"/>
        <v>30</v>
      </c>
      <c r="G12" s="24" t="s">
        <v>39</v>
      </c>
      <c r="H12" s="24" t="s">
        <v>40</v>
      </c>
      <c r="I12" s="42" t="s">
        <v>18</v>
      </c>
      <c r="J12" s="43" t="s">
        <v>31</v>
      </c>
    </row>
    <row r="13" s="2" customFormat="1" ht="88" customHeight="1" spans="1:10">
      <c r="A13" s="22" t="s">
        <v>41</v>
      </c>
      <c r="B13" s="23">
        <v>1</v>
      </c>
      <c r="C13" s="23">
        <v>218</v>
      </c>
      <c r="D13" s="23">
        <v>0</v>
      </c>
      <c r="E13" s="20">
        <f t="shared" si="0"/>
        <v>0</v>
      </c>
      <c r="F13" s="23">
        <f t="shared" si="1"/>
        <v>218</v>
      </c>
      <c r="G13" s="24" t="s">
        <v>42</v>
      </c>
      <c r="H13" s="24" t="s">
        <v>43</v>
      </c>
      <c r="I13" s="42" t="s">
        <v>18</v>
      </c>
      <c r="J13" s="43" t="s">
        <v>31</v>
      </c>
    </row>
    <row r="14" s="2" customFormat="1" ht="88" customHeight="1" spans="1:10">
      <c r="A14" s="22" t="s">
        <v>44</v>
      </c>
      <c r="B14" s="23">
        <v>1</v>
      </c>
      <c r="C14" s="23">
        <v>21.9</v>
      </c>
      <c r="D14" s="23">
        <v>0</v>
      </c>
      <c r="E14" s="20">
        <f t="shared" si="0"/>
        <v>0</v>
      </c>
      <c r="F14" s="23">
        <f t="shared" si="1"/>
        <v>21.9</v>
      </c>
      <c r="G14" s="24" t="s">
        <v>45</v>
      </c>
      <c r="H14" s="24" t="s">
        <v>46</v>
      </c>
      <c r="I14" s="42" t="s">
        <v>18</v>
      </c>
      <c r="J14" s="43" t="s">
        <v>31</v>
      </c>
    </row>
    <row r="15" s="1" customFormat="1" ht="44" customHeight="1" spans="1:10">
      <c r="A15" s="25" t="s">
        <v>47</v>
      </c>
      <c r="B15" s="15">
        <v>2</v>
      </c>
      <c r="C15" s="15">
        <v>25</v>
      </c>
      <c r="D15" s="15">
        <v>12.75</v>
      </c>
      <c r="E15" s="26">
        <v>0.51</v>
      </c>
      <c r="F15" s="15">
        <v>12.25</v>
      </c>
      <c r="G15" s="17"/>
      <c r="H15" s="17"/>
      <c r="I15" s="42"/>
      <c r="J15" s="41"/>
    </row>
    <row r="16" s="1" customFormat="1" ht="115" customHeight="1" spans="1:10">
      <c r="A16" s="18" t="s">
        <v>48</v>
      </c>
      <c r="B16" s="19">
        <v>1</v>
      </c>
      <c r="C16" s="19">
        <v>13</v>
      </c>
      <c r="D16" s="19">
        <v>12.75</v>
      </c>
      <c r="E16" s="19">
        <f>D16/C16</f>
        <v>0.980769230769231</v>
      </c>
      <c r="F16" s="19">
        <v>0.25</v>
      </c>
      <c r="G16" s="21" t="s">
        <v>49</v>
      </c>
      <c r="H16" s="21" t="s">
        <v>50</v>
      </c>
      <c r="I16" s="18" t="s">
        <v>51</v>
      </c>
      <c r="J16" s="21" t="s">
        <v>19</v>
      </c>
    </row>
    <row r="17" s="3" customFormat="1" ht="108" customHeight="1" spans="1:11">
      <c r="A17" s="27" t="s">
        <v>52</v>
      </c>
      <c r="B17" s="28">
        <v>1</v>
      </c>
      <c r="C17" s="28">
        <v>12</v>
      </c>
      <c r="D17" s="28">
        <v>0</v>
      </c>
      <c r="E17" s="29">
        <f>D17/C17</f>
        <v>0</v>
      </c>
      <c r="F17" s="30">
        <f t="shared" ref="F15:F21" si="2">C17-D17</f>
        <v>12</v>
      </c>
      <c r="G17" s="31" t="s">
        <v>53</v>
      </c>
      <c r="H17" s="31" t="s">
        <v>54</v>
      </c>
      <c r="I17" s="45" t="s">
        <v>51</v>
      </c>
      <c r="J17" s="38" t="s">
        <v>31</v>
      </c>
      <c r="K17" s="2"/>
    </row>
    <row r="18" s="3" customFormat="1" ht="43" customHeight="1" spans="1:11">
      <c r="A18" s="32" t="s">
        <v>55</v>
      </c>
      <c r="B18" s="33">
        <f>SUM(B19:B19)</f>
        <v>1</v>
      </c>
      <c r="C18" s="33">
        <f>SUM(C19:C19)</f>
        <v>3</v>
      </c>
      <c r="D18" s="33">
        <f>SUM(D19:D19)</f>
        <v>0</v>
      </c>
      <c r="E18" s="34">
        <f>D18/C18</f>
        <v>0</v>
      </c>
      <c r="F18" s="35">
        <f t="shared" si="2"/>
        <v>3</v>
      </c>
      <c r="G18" s="31"/>
      <c r="H18" s="31"/>
      <c r="I18" s="45"/>
      <c r="J18" s="38"/>
      <c r="K18" s="2"/>
    </row>
    <row r="19" s="3" customFormat="1" ht="93" customHeight="1" spans="1:11">
      <c r="A19" s="27" t="s">
        <v>56</v>
      </c>
      <c r="B19" s="28">
        <v>1</v>
      </c>
      <c r="C19" s="28">
        <v>3</v>
      </c>
      <c r="D19" s="28">
        <v>0</v>
      </c>
      <c r="E19" s="29">
        <v>0</v>
      </c>
      <c r="F19" s="30">
        <f t="shared" si="2"/>
        <v>3</v>
      </c>
      <c r="G19" s="31" t="s">
        <v>57</v>
      </c>
      <c r="H19" s="31" t="s">
        <v>58</v>
      </c>
      <c r="I19" s="45" t="s">
        <v>59</v>
      </c>
      <c r="J19" s="38" t="s">
        <v>31</v>
      </c>
      <c r="K19" s="2"/>
    </row>
    <row r="20" s="4" customFormat="1" ht="42" customHeight="1" spans="1:13">
      <c r="A20" s="32" t="s">
        <v>60</v>
      </c>
      <c r="B20" s="33">
        <f>SUM(B21:B21)</f>
        <v>1</v>
      </c>
      <c r="C20" s="33">
        <f>SUM(C21:C21)</f>
        <v>10</v>
      </c>
      <c r="D20" s="33">
        <f>SUM(D21:D21)</f>
        <v>0</v>
      </c>
      <c r="E20" s="34">
        <f>D20/C20</f>
        <v>0</v>
      </c>
      <c r="F20" s="35">
        <f t="shared" si="2"/>
        <v>10</v>
      </c>
      <c r="G20" s="36"/>
      <c r="H20" s="36"/>
      <c r="I20" s="46"/>
      <c r="J20" s="47"/>
      <c r="K20" s="48"/>
      <c r="L20" s="48"/>
      <c r="M20" s="48"/>
    </row>
    <row r="21" s="3" customFormat="1" ht="60" spans="1:10">
      <c r="A21" s="18" t="s">
        <v>61</v>
      </c>
      <c r="B21" s="28">
        <v>1</v>
      </c>
      <c r="C21" s="19">
        <v>10</v>
      </c>
      <c r="D21" s="28">
        <v>0</v>
      </c>
      <c r="E21" s="29">
        <f>D21/C21</f>
        <v>0</v>
      </c>
      <c r="F21" s="30">
        <f t="shared" si="2"/>
        <v>10</v>
      </c>
      <c r="G21" s="37" t="s">
        <v>62</v>
      </c>
      <c r="H21" s="38" t="s">
        <v>63</v>
      </c>
      <c r="I21" s="45" t="s">
        <v>64</v>
      </c>
      <c r="J21" s="38" t="s">
        <v>31</v>
      </c>
    </row>
  </sheetData>
  <mergeCells count="1">
    <mergeCell ref="A2:J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钦州市钦北区民政局2024年福利彩票公益金安排项目组织实施情况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青果</cp:lastModifiedBy>
  <dcterms:created xsi:type="dcterms:W3CDTF">2025-08-15T07:50:00Z</dcterms:created>
  <dcterms:modified xsi:type="dcterms:W3CDTF">2025-09-24T09:50:21Z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E02054414C054D128A7B55C56A55973F_13</vt:lpwstr>
  </property>
  <property fmtid="{D5CDD505-2E9C-101B-9397-08002B2CF9AE}" pid="3" name="KSOProductBuildVer">
    <vt:lpwstr>2052-12.1.0.22529</vt:lpwstr>
  </property>
</Properties>
</file>