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1" r:id="rId1"/>
    <sheet name="Sheet1 (3)" sheetId="2" r:id="rId2"/>
    <sheet name="Sheet1" sheetId="3" r:id="rId3"/>
    <sheet name="Sheet1 (2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<sst xmlns="http://schemas.openxmlformats.org/spreadsheetml/2006/main" count="379" uniqueCount="96">
  <si>
    <r>
      <rPr>
        <sz val="18"/>
        <rFont val="黑体"/>
        <charset val="134"/>
      </rPr>
      <t>附件</t>
    </r>
    <r>
      <rPr>
        <sz val="18"/>
        <rFont val="Times New Roman"/>
        <charset val="134"/>
      </rPr>
      <t>3</t>
    </r>
  </si>
  <si>
    <t>钦北区2024年第二批中央财政衔接推进乡村振兴补助资金项目安排明细表</t>
  </si>
  <si>
    <t>金额单位：万元</t>
  </si>
  <si>
    <t>序号</t>
  </si>
  <si>
    <t>项目类型</t>
  </si>
  <si>
    <t>二级项目类型</t>
  </si>
  <si>
    <t>项目子类型</t>
  </si>
  <si>
    <t>项目名称</t>
  </si>
  <si>
    <t>建设内容及规模</t>
  </si>
  <si>
    <t>绩效目标</t>
  </si>
  <si>
    <t>投资预算金额（万元）</t>
  </si>
  <si>
    <t>已安排的资金</t>
  </si>
  <si>
    <t>本次拟安排资金（钦市财农〔2024〕21号）</t>
  </si>
  <si>
    <t>项目申报单位</t>
  </si>
  <si>
    <t>主管部门</t>
  </si>
  <si>
    <t>实施单位</t>
  </si>
  <si>
    <t>备注</t>
  </si>
  <si>
    <t>合计</t>
  </si>
  <si>
    <t>一、产业发展小计</t>
  </si>
  <si>
    <t>产业发展</t>
  </si>
  <si>
    <t>配套设施项目</t>
  </si>
  <si>
    <t>产业园（区）</t>
  </si>
  <si>
    <t>钦北区小董农产品加工物流园项目（续建）</t>
  </si>
  <si>
    <t>1#、2#楼建设所需的渣土外运10000m³、消防水泵房、化粪池及水电路等后续配套设施建设。</t>
  </si>
  <si>
    <r>
      <rPr>
        <sz val="18"/>
        <rFont val="宋体"/>
        <charset val="134"/>
      </rPr>
      <t>通过出租标准加工车间，预计每年保底收益可达</t>
    </r>
    <r>
      <rPr>
        <sz val="18"/>
        <rFont val="Times New Roman"/>
        <charset val="134"/>
      </rPr>
      <t>30</t>
    </r>
    <r>
      <rPr>
        <sz val="18"/>
        <rFont val="宋体"/>
        <charset val="134"/>
      </rPr>
      <t>万元以上，能带动农产品销售额</t>
    </r>
    <r>
      <rPr>
        <sz val="18"/>
        <rFont val="Times New Roman"/>
        <charset val="134"/>
      </rPr>
      <t>1000</t>
    </r>
    <r>
      <rPr>
        <sz val="18"/>
        <rFont val="宋体"/>
        <charset val="134"/>
      </rPr>
      <t>万元以上。建设过程中计划安排脱贫户</t>
    </r>
    <r>
      <rPr>
        <sz val="18"/>
        <rFont val="Times New Roman"/>
        <charset val="134"/>
      </rPr>
      <t>30</t>
    </r>
    <r>
      <rPr>
        <sz val="18"/>
        <rFont val="宋体"/>
        <charset val="134"/>
      </rPr>
      <t>人参与建设，增加收入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万元，项目建设完成后预计可安排</t>
    </r>
    <r>
      <rPr>
        <sz val="18"/>
        <rFont val="Times New Roman"/>
        <charset val="134"/>
      </rPr>
      <t>2-3</t>
    </r>
    <r>
      <rPr>
        <sz val="18"/>
        <rFont val="宋体"/>
        <charset val="134"/>
      </rPr>
      <t>个小董镇非遗食品加工企业进驻，落实脱贫户、监测户等就业岗位</t>
    </r>
    <r>
      <rPr>
        <sz val="18"/>
        <rFont val="Times New Roman"/>
        <charset val="134"/>
      </rPr>
      <t>75</t>
    </r>
    <r>
      <rPr>
        <sz val="18"/>
        <rFont val="宋体"/>
        <charset val="134"/>
      </rPr>
      <t>个，年内收入可达</t>
    </r>
    <r>
      <rPr>
        <sz val="18"/>
        <rFont val="Times New Roman"/>
        <charset val="134"/>
      </rPr>
      <t>180</t>
    </r>
    <r>
      <rPr>
        <sz val="18"/>
        <rFont val="宋体"/>
        <charset val="134"/>
      </rPr>
      <t>万元以上。</t>
    </r>
  </si>
  <si>
    <t>小董镇人民政府</t>
  </si>
  <si>
    <t>区农业农村局</t>
  </si>
  <si>
    <t>少数民族发展任务80万元</t>
  </si>
  <si>
    <t>新型农村集体经济项目</t>
  </si>
  <si>
    <r>
      <rPr>
        <b/>
        <sz val="20"/>
        <rFont val="宋体"/>
        <charset val="134"/>
      </rPr>
      <t>大寺镇</t>
    </r>
    <r>
      <rPr>
        <b/>
        <sz val="20"/>
        <rFont val="Times New Roman"/>
        <charset val="134"/>
      </rPr>
      <t>2024</t>
    </r>
    <r>
      <rPr>
        <b/>
        <sz val="20"/>
        <rFont val="宋体"/>
        <charset val="134"/>
      </rPr>
      <t>年韭菜花产业基地项目（续建）</t>
    </r>
  </si>
  <si>
    <r>
      <rPr>
        <sz val="18"/>
        <rFont val="宋体"/>
        <charset val="134"/>
      </rPr>
      <t>一是扩大韭菜花产业种植面积，项目配套建设喷淋设施等农田基础设施；二是扩建</t>
    </r>
    <r>
      <rPr>
        <sz val="18"/>
        <rFont val="Times New Roman"/>
        <charset val="134"/>
      </rPr>
      <t>1600</t>
    </r>
    <r>
      <rPr>
        <sz val="18"/>
        <rFont val="宋体"/>
        <charset val="134"/>
      </rPr>
      <t>平米韭菜花产业基地分拣和冷藏中心，配套建设储藏冷库</t>
    </r>
    <r>
      <rPr>
        <sz val="18"/>
        <rFont val="Times New Roman"/>
        <charset val="134"/>
      </rPr>
      <t>200</t>
    </r>
    <r>
      <rPr>
        <sz val="18"/>
        <rFont val="宋体"/>
        <charset val="134"/>
      </rPr>
      <t>平米。</t>
    </r>
  </si>
  <si>
    <r>
      <rPr>
        <sz val="18"/>
        <rFont val="宋体"/>
        <charset val="134"/>
      </rPr>
      <t>扩大产业种植规模</t>
    </r>
    <r>
      <rPr>
        <sz val="18"/>
        <rFont val="Times New Roman"/>
        <charset val="134"/>
      </rPr>
      <t>100</t>
    </r>
    <r>
      <rPr>
        <sz val="18"/>
        <rFont val="宋体"/>
        <charset val="134"/>
      </rPr>
      <t>亩以上，预计受益群众</t>
    </r>
    <r>
      <rPr>
        <sz val="18"/>
        <rFont val="Times New Roman"/>
        <charset val="134"/>
      </rPr>
      <t>120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500</t>
    </r>
    <r>
      <rPr>
        <sz val="18"/>
        <rFont val="宋体"/>
        <charset val="134"/>
      </rPr>
      <t>人，其中受益脱贫户及监测户</t>
    </r>
    <r>
      <rPr>
        <sz val="18"/>
        <rFont val="Times New Roman"/>
        <charset val="134"/>
      </rPr>
      <t>10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28</t>
    </r>
    <r>
      <rPr>
        <sz val="18"/>
        <rFont val="宋体"/>
        <charset val="134"/>
      </rPr>
      <t>人。</t>
    </r>
  </si>
  <si>
    <t>大寺镇人民政府</t>
  </si>
  <si>
    <t>少数民族发展任务30万元</t>
  </si>
  <si>
    <t>加工流通项目</t>
  </si>
  <si>
    <t>加工业</t>
  </si>
  <si>
    <r>
      <rPr>
        <b/>
        <sz val="20"/>
        <rFont val="宋体"/>
        <charset val="134"/>
      </rPr>
      <t>大垌镇</t>
    </r>
    <r>
      <rPr>
        <b/>
        <sz val="20"/>
        <rFont val="Times New Roman"/>
        <charset val="134"/>
      </rPr>
      <t>2024</t>
    </r>
    <r>
      <rPr>
        <b/>
        <sz val="20"/>
        <rFont val="宋体"/>
        <charset val="134"/>
      </rPr>
      <t>年坭兴陶制作培训基地</t>
    </r>
  </si>
  <si>
    <r>
      <rPr>
        <sz val="18"/>
        <rFont val="宋体"/>
        <charset val="134"/>
      </rPr>
      <t>基地一：建设坭兴陶制作培训厂房，建筑面积为</t>
    </r>
    <r>
      <rPr>
        <sz val="18"/>
        <rFont val="Times New Roman"/>
        <charset val="134"/>
      </rPr>
      <t>1456.35</t>
    </r>
    <r>
      <rPr>
        <sz val="18"/>
        <rFont val="宋体"/>
        <charset val="134"/>
      </rPr>
      <t>㎡，地上一层钢结构，建筑高度</t>
    </r>
    <r>
      <rPr>
        <sz val="18"/>
        <rFont val="Times New Roman"/>
        <charset val="134"/>
      </rPr>
      <t>6.05m</t>
    </r>
    <r>
      <rPr>
        <sz val="18"/>
        <rFont val="宋体"/>
        <charset val="134"/>
      </rPr>
      <t>。</t>
    </r>
    <r>
      <rPr>
        <sz val="18"/>
        <rFont val="Times New Roman"/>
        <charset val="134"/>
      </rPr>
      <t xml:space="preserve">                                 </t>
    </r>
    <r>
      <rPr>
        <sz val="18"/>
        <rFont val="宋体"/>
        <charset val="134"/>
      </rPr>
      <t>基地二：安装坭兴陶生产制作机械设备，包括窑炉及窑炉设备：有效容积</t>
    </r>
    <r>
      <rPr>
        <sz val="18"/>
        <rFont val="Times New Roman"/>
        <charset val="134"/>
      </rPr>
      <t>10m³</t>
    </r>
    <r>
      <rPr>
        <sz val="18"/>
        <rFont val="宋体"/>
        <charset val="134"/>
      </rPr>
      <t>的梭式窑2条、</t>
    </r>
    <r>
      <rPr>
        <sz val="18"/>
        <rFont val="Times New Roman"/>
        <charset val="134"/>
      </rPr>
      <t>6</t>
    </r>
    <r>
      <rPr>
        <sz val="18"/>
        <rFont val="宋体"/>
        <charset val="134"/>
      </rPr>
      <t>台窑车以及窑内窑外轨道拖车和相应的窑具，自动生产线。</t>
    </r>
    <r>
      <rPr>
        <sz val="18"/>
        <rFont val="Times New Roman"/>
        <charset val="134"/>
      </rPr>
      <t xml:space="preserve">     </t>
    </r>
  </si>
  <si>
    <r>
      <rPr>
        <sz val="18"/>
        <rFont val="宋体"/>
        <charset val="134"/>
      </rPr>
      <t>通过项目完成建设，提供</t>
    </r>
    <r>
      <rPr>
        <sz val="18"/>
        <rFont val="Times New Roman"/>
        <charset val="134"/>
      </rPr>
      <t>50</t>
    </r>
    <r>
      <rPr>
        <sz val="18"/>
        <rFont val="宋体"/>
        <charset val="134"/>
      </rPr>
      <t>个以上岗位供脱贫户就近就业，增加村集体经济及脱贫人口的收入，受益群众满意度达</t>
    </r>
    <r>
      <rPr>
        <sz val="18"/>
        <rFont val="Times New Roman"/>
        <charset val="134"/>
      </rPr>
      <t>95%</t>
    </r>
    <r>
      <rPr>
        <sz val="18"/>
        <rFont val="宋体"/>
        <charset val="134"/>
      </rPr>
      <t>以上。</t>
    </r>
  </si>
  <si>
    <t>大垌镇人民政府</t>
  </si>
  <si>
    <t>其中：少数民族发展任务63万元</t>
  </si>
  <si>
    <r>
      <rPr>
        <b/>
        <sz val="20"/>
        <rFont val="宋体"/>
        <charset val="134"/>
      </rPr>
      <t>那蒙镇</t>
    </r>
    <r>
      <rPr>
        <b/>
        <sz val="20"/>
        <rFont val="Times New Roman"/>
        <charset val="134"/>
      </rPr>
      <t>2024</t>
    </r>
    <r>
      <rPr>
        <b/>
        <sz val="20"/>
        <rFont val="宋体"/>
        <charset val="134"/>
      </rPr>
      <t>年坭兴陶制作培训基地</t>
    </r>
  </si>
  <si>
    <r>
      <rPr>
        <sz val="18"/>
        <rFont val="Times New Roman"/>
        <charset val="134"/>
      </rPr>
      <t>1.</t>
    </r>
    <r>
      <rPr>
        <sz val="18"/>
        <rFont val="宋体"/>
        <charset val="134"/>
      </rPr>
      <t>通过场地改造约</t>
    </r>
    <r>
      <rPr>
        <sz val="18"/>
        <rFont val="Times New Roman"/>
        <charset val="134"/>
      </rPr>
      <t>650</t>
    </r>
    <r>
      <rPr>
        <sz val="18"/>
        <rFont val="宋体"/>
        <charset val="134"/>
      </rPr>
      <t>平方米，建设坭兴陶培训车间及配套设施建设；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配套工作台</t>
    </r>
    <r>
      <rPr>
        <sz val="18"/>
        <rFont val="Times New Roman"/>
        <charset val="134"/>
      </rPr>
      <t>200</t>
    </r>
    <r>
      <rPr>
        <sz val="18"/>
        <rFont val="宋体"/>
        <charset val="134"/>
      </rPr>
      <t>套；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技术培训。</t>
    </r>
  </si>
  <si>
    <r>
      <rPr>
        <sz val="18"/>
        <rFont val="宋体"/>
        <charset val="134"/>
      </rPr>
      <t>通过该项目建设，提供就业岗位15个以上。增加村集体及脱贫户（监测户）收入</t>
    </r>
    <r>
      <rPr>
        <sz val="18"/>
        <rFont val="Times New Roman"/>
        <charset val="134"/>
      </rPr>
      <t>60</t>
    </r>
    <r>
      <rPr>
        <sz val="18"/>
        <rFont val="宋体"/>
        <charset val="134"/>
      </rPr>
      <t>万元以上，受益人口</t>
    </r>
    <r>
      <rPr>
        <sz val="18"/>
        <rFont val="Times New Roman"/>
        <charset val="134"/>
      </rPr>
      <t>150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730</t>
    </r>
    <r>
      <rPr>
        <sz val="18"/>
        <rFont val="宋体"/>
        <charset val="134"/>
      </rPr>
      <t>人，其中受益脱贫户（监测户）约</t>
    </r>
    <r>
      <rPr>
        <sz val="18"/>
        <rFont val="Times New Roman"/>
        <charset val="134"/>
      </rPr>
      <t>100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510</t>
    </r>
    <r>
      <rPr>
        <sz val="18"/>
        <rFont val="宋体"/>
        <charset val="134"/>
      </rPr>
      <t>人，受益脱贫户（监测户）满意度</t>
    </r>
    <r>
      <rPr>
        <sz val="18"/>
        <rFont val="Times New Roman"/>
        <charset val="134"/>
      </rPr>
      <t>95%</t>
    </r>
    <r>
      <rPr>
        <sz val="18"/>
        <rFont val="宋体"/>
        <charset val="134"/>
      </rPr>
      <t>以上。</t>
    </r>
  </si>
  <si>
    <t>那蒙镇人民政府</t>
  </si>
  <si>
    <t>品牌打造和展销平台</t>
  </si>
  <si>
    <r>
      <rPr>
        <b/>
        <sz val="20"/>
        <rFont val="宋体"/>
        <charset val="134"/>
      </rPr>
      <t>平吉镇</t>
    </r>
    <r>
      <rPr>
        <b/>
        <sz val="20"/>
        <rFont val="Times New Roman"/>
        <charset val="134"/>
      </rPr>
      <t>2024</t>
    </r>
    <r>
      <rPr>
        <b/>
        <sz val="20"/>
        <rFont val="宋体"/>
        <charset val="134"/>
      </rPr>
      <t>年坭兴陶制作培训基地</t>
    </r>
  </si>
  <si>
    <r>
      <rPr>
        <sz val="18"/>
        <rFont val="宋体"/>
        <charset val="134"/>
      </rPr>
      <t>计划建设坭兴陶基地，</t>
    </r>
    <r>
      <rPr>
        <sz val="18"/>
        <rFont val="Times New Roman"/>
        <charset val="134"/>
      </rPr>
      <t>1.</t>
    </r>
    <r>
      <rPr>
        <sz val="18"/>
        <rFont val="宋体"/>
        <charset val="134"/>
      </rPr>
      <t>建设</t>
    </r>
    <r>
      <rPr>
        <sz val="18"/>
        <rFont val="Times New Roman"/>
        <charset val="134"/>
      </rPr>
      <t>1500</t>
    </r>
    <r>
      <rPr>
        <sz val="18"/>
        <rFont val="宋体"/>
        <charset val="134"/>
      </rPr>
      <t xml:space="preserve">平方米厂房；
</t>
    </r>
    <r>
      <rPr>
        <sz val="18"/>
        <rFont val="Times New Roman"/>
        <charset val="134"/>
      </rPr>
      <t>2.</t>
    </r>
    <r>
      <rPr>
        <sz val="18"/>
        <rFont val="宋体"/>
        <charset val="134"/>
      </rPr>
      <t xml:space="preserve">购置练泥一体机一套；
</t>
    </r>
    <r>
      <rPr>
        <sz val="18"/>
        <rFont val="Times New Roman"/>
        <charset val="134"/>
      </rPr>
      <t>3.</t>
    </r>
    <r>
      <rPr>
        <sz val="18"/>
        <rFont val="宋体"/>
        <charset val="134"/>
      </rPr>
      <t xml:space="preserve">电窑炉；
</t>
    </r>
    <r>
      <rPr>
        <sz val="18"/>
        <rFont val="Times New Roman"/>
        <charset val="134"/>
      </rPr>
      <t>4.</t>
    </r>
    <r>
      <rPr>
        <sz val="18"/>
        <rFont val="宋体"/>
        <charset val="134"/>
      </rPr>
      <t xml:space="preserve">拉坯机、修坯机；
</t>
    </r>
    <r>
      <rPr>
        <sz val="18"/>
        <rFont val="Times New Roman"/>
        <charset val="134"/>
      </rPr>
      <t>5.</t>
    </r>
    <r>
      <rPr>
        <sz val="18"/>
        <rFont val="宋体"/>
        <charset val="134"/>
      </rPr>
      <t>电脑雕刻机等生产用具。</t>
    </r>
  </si>
  <si>
    <r>
      <rPr>
        <sz val="18"/>
        <rFont val="宋体"/>
        <charset val="134"/>
      </rPr>
      <t>预计带动本地至少</t>
    </r>
    <r>
      <rPr>
        <sz val="18"/>
        <rFont val="Times New Roman"/>
        <charset val="134"/>
      </rPr>
      <t>100</t>
    </r>
    <r>
      <rPr>
        <sz val="18"/>
        <rFont val="宋体"/>
        <charset val="134"/>
      </rPr>
      <t>名农户务工增加收入，壮大村集体经济。</t>
    </r>
  </si>
  <si>
    <t>平吉镇人民政府</t>
  </si>
  <si>
    <t>生产项目</t>
  </si>
  <si>
    <t>种植业基地</t>
  </si>
  <si>
    <r>
      <rPr>
        <b/>
        <sz val="20"/>
        <rFont val="宋体"/>
        <charset val="134"/>
      </rPr>
      <t>钦北区</t>
    </r>
    <r>
      <rPr>
        <b/>
        <sz val="20"/>
        <rFont val="Times New Roman"/>
        <charset val="134"/>
      </rPr>
      <t>2024</t>
    </r>
    <r>
      <rPr>
        <b/>
        <sz val="20"/>
        <rFont val="宋体"/>
        <charset val="134"/>
      </rPr>
      <t>年产业以奖代补项目</t>
    </r>
  </si>
  <si>
    <t>通过鼓励各镇脱贫户、监测户发展特色产业，通过以奖代补的方式发展。如鸡、猪、牛、优质稻等产业。</t>
  </si>
  <si>
    <r>
      <rPr>
        <sz val="18"/>
        <rFont val="宋体"/>
        <charset val="134"/>
      </rPr>
      <t>促进产业发展，增加脱贫收入，巩固脱贫成效。预计受益群众（含脱贫户、监测户）</t>
    </r>
    <r>
      <rPr>
        <sz val="18"/>
        <rFont val="Times New Roman"/>
        <charset val="134"/>
      </rPr>
      <t>4989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15855</t>
    </r>
    <r>
      <rPr>
        <sz val="18"/>
        <rFont val="宋体"/>
        <charset val="134"/>
      </rPr>
      <t>人。</t>
    </r>
  </si>
  <si>
    <t>各镇人民政府</t>
  </si>
  <si>
    <t>二、就业项目小计</t>
  </si>
  <si>
    <t>就业项目</t>
  </si>
  <si>
    <t>公益性岗位</t>
  </si>
  <si>
    <r>
      <rPr>
        <b/>
        <sz val="20"/>
        <rFont val="宋体"/>
        <charset val="134"/>
      </rPr>
      <t>钦北区</t>
    </r>
    <r>
      <rPr>
        <b/>
        <sz val="20"/>
        <rFont val="Times New Roman"/>
        <charset val="134"/>
      </rPr>
      <t>2024</t>
    </r>
    <r>
      <rPr>
        <b/>
        <sz val="20"/>
        <rFont val="宋体"/>
        <charset val="134"/>
      </rPr>
      <t>年公益性岗位补贴项目</t>
    </r>
  </si>
  <si>
    <r>
      <rPr>
        <sz val="18"/>
        <rFont val="宋体"/>
        <charset val="134"/>
      </rPr>
      <t>对</t>
    </r>
    <r>
      <rPr>
        <sz val="18"/>
        <rFont val="Times New Roman"/>
        <charset val="134"/>
      </rPr>
      <t>2024</t>
    </r>
    <r>
      <rPr>
        <sz val="18"/>
        <rFont val="宋体"/>
        <charset val="134"/>
      </rPr>
      <t>年符合申请公益性岗位的脱贫户、监测户，动员其进行务工，增加收入，对符合条件的按照</t>
    </r>
    <r>
      <rPr>
        <sz val="18"/>
        <rFont val="Times New Roman"/>
        <charset val="134"/>
      </rPr>
      <t>2024</t>
    </r>
    <r>
      <rPr>
        <sz val="18"/>
        <rFont val="宋体"/>
        <charset val="134"/>
      </rPr>
      <t>年最新文件发放项目补贴。</t>
    </r>
  </si>
  <si>
    <r>
      <rPr>
        <sz val="18"/>
        <rFont val="宋体"/>
        <charset val="134"/>
      </rPr>
      <t>通过完成</t>
    </r>
    <r>
      <rPr>
        <sz val="18"/>
        <rFont val="Times New Roman"/>
        <charset val="134"/>
      </rPr>
      <t>2024</t>
    </r>
    <r>
      <rPr>
        <sz val="18"/>
        <rFont val="宋体"/>
        <charset val="134"/>
      </rPr>
      <t>年公益性岗位补贴项目建设，为脱贫户、监测户提供就业岗位增加收入，预计受益户（脱贫户、监测户）</t>
    </r>
    <r>
      <rPr>
        <sz val="18"/>
        <rFont val="Times New Roman"/>
        <charset val="134"/>
      </rPr>
      <t>585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2987</t>
    </r>
    <r>
      <rPr>
        <sz val="18"/>
        <rFont val="宋体"/>
        <charset val="134"/>
      </rPr>
      <t>人。</t>
    </r>
  </si>
  <si>
    <t>区乡村振兴局</t>
  </si>
  <si>
    <t>三、巩固三保障成果小计</t>
  </si>
  <si>
    <t>巩固三保障成果</t>
  </si>
  <si>
    <t>教育</t>
  </si>
  <si>
    <r>
      <rPr>
        <sz val="18"/>
        <rFont val="宋体"/>
        <charset val="134"/>
      </rPr>
      <t>享受</t>
    </r>
    <r>
      <rPr>
        <sz val="18"/>
        <rFont val="Times New Roman"/>
        <charset val="134"/>
      </rPr>
      <t>“</t>
    </r>
    <r>
      <rPr>
        <sz val="18"/>
        <rFont val="宋体"/>
        <charset val="134"/>
      </rPr>
      <t>雨露计划</t>
    </r>
    <r>
      <rPr>
        <sz val="18"/>
        <rFont val="Times New Roman"/>
        <charset val="134"/>
      </rPr>
      <t>”</t>
    </r>
    <r>
      <rPr>
        <sz val="18"/>
        <rFont val="宋体"/>
        <charset val="134"/>
      </rPr>
      <t>职业教育补助</t>
    </r>
  </si>
  <si>
    <r>
      <rPr>
        <b/>
        <sz val="18"/>
        <rFont val="宋体"/>
        <charset val="134"/>
      </rPr>
      <t>钦北区</t>
    </r>
    <r>
      <rPr>
        <b/>
        <sz val="18"/>
        <rFont val="Times New Roman"/>
        <charset val="134"/>
      </rPr>
      <t>2024</t>
    </r>
    <r>
      <rPr>
        <b/>
        <sz val="18"/>
        <rFont val="宋体"/>
        <charset val="134"/>
      </rPr>
      <t>年春季、秋季学期雨露计划教育补助项目</t>
    </r>
  </si>
  <si>
    <t>对春季、秋季学期脱贫家庭接受中等、高等职业学历教育的学生提供帮助，减轻家庭负担。</t>
  </si>
  <si>
    <r>
      <rPr>
        <sz val="18"/>
        <rFont val="宋体"/>
        <charset val="134"/>
      </rPr>
      <t>通过完成</t>
    </r>
    <r>
      <rPr>
        <sz val="18"/>
        <rFont val="Times New Roman"/>
        <charset val="134"/>
      </rPr>
      <t>2024</t>
    </r>
    <r>
      <rPr>
        <sz val="18"/>
        <rFont val="宋体"/>
        <charset val="134"/>
      </rPr>
      <t>年春季、秋季学期雨露计划教育补助项目建设，预计可以对</t>
    </r>
    <r>
      <rPr>
        <sz val="18"/>
        <rFont val="Times New Roman"/>
        <charset val="134"/>
      </rPr>
      <t>300</t>
    </r>
    <r>
      <rPr>
        <sz val="18"/>
        <rFont val="宋体"/>
        <charset val="134"/>
      </rPr>
      <t>名脱贫家庭接受中等、高等职业学历教育的学生提供帮助，减轻家庭负担。预计受益户（含监测户、脱贫户）</t>
    </r>
    <r>
      <rPr>
        <sz val="18"/>
        <rFont val="Times New Roman"/>
        <charset val="134"/>
      </rPr>
      <t>836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3120</t>
    </r>
    <r>
      <rPr>
        <sz val="18"/>
        <rFont val="宋体"/>
        <charset val="134"/>
      </rPr>
      <t>人。</t>
    </r>
  </si>
  <si>
    <t>钦北区农业农村局</t>
  </si>
  <si>
    <r>
      <rPr>
        <sz val="18"/>
        <rFont val="Times New Roman"/>
        <charset val="134"/>
      </rPr>
      <t>1.</t>
    </r>
    <r>
      <rPr>
        <sz val="18"/>
        <rFont val="宋体"/>
        <charset val="134"/>
      </rPr>
      <t>场地改造</t>
    </r>
    <r>
      <rPr>
        <sz val="18"/>
        <rFont val="Times New Roman"/>
        <charset val="134"/>
      </rPr>
      <t>500</t>
    </r>
    <r>
      <rPr>
        <sz val="18"/>
        <rFont val="宋体"/>
        <charset val="134"/>
      </rPr>
      <t>平方米，配套建设操作间及配套设施建设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工作台</t>
    </r>
    <r>
      <rPr>
        <sz val="18"/>
        <rFont val="Times New Roman"/>
        <charset val="134"/>
      </rPr>
      <t>50</t>
    </r>
    <r>
      <rPr>
        <sz val="18"/>
        <rFont val="宋体"/>
        <charset val="134"/>
      </rPr>
      <t>套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技术培训。</t>
    </r>
  </si>
  <si>
    <r>
      <rPr>
        <sz val="18"/>
        <rFont val="宋体"/>
        <charset val="134"/>
      </rPr>
      <t>计划建设坭兴陶基地，</t>
    </r>
    <r>
      <rPr>
        <sz val="18"/>
        <rFont val="Times New Roman"/>
        <charset val="134"/>
      </rPr>
      <t>1.</t>
    </r>
    <r>
      <rPr>
        <sz val="18"/>
        <rFont val="宋体"/>
        <charset val="134"/>
      </rPr>
      <t>建设</t>
    </r>
    <r>
      <rPr>
        <sz val="18"/>
        <rFont val="Times New Roman"/>
        <charset val="134"/>
      </rPr>
      <t>1500</t>
    </r>
    <r>
      <rPr>
        <sz val="18"/>
        <rFont val="宋体"/>
        <charset val="134"/>
      </rPr>
      <t xml:space="preserve">平方米厂房
</t>
    </r>
    <r>
      <rPr>
        <sz val="18"/>
        <rFont val="Times New Roman"/>
        <charset val="134"/>
      </rPr>
      <t>2.</t>
    </r>
    <r>
      <rPr>
        <sz val="18"/>
        <rFont val="宋体"/>
        <charset val="134"/>
      </rPr>
      <t xml:space="preserve">购置练泥一体机一套
</t>
    </r>
    <r>
      <rPr>
        <sz val="18"/>
        <rFont val="Times New Roman"/>
        <charset val="134"/>
      </rPr>
      <t>3.</t>
    </r>
    <r>
      <rPr>
        <sz val="18"/>
        <rFont val="宋体"/>
        <charset val="134"/>
      </rPr>
      <t xml:space="preserve">电窑炉
</t>
    </r>
    <r>
      <rPr>
        <sz val="18"/>
        <rFont val="Times New Roman"/>
        <charset val="134"/>
      </rPr>
      <t>4.</t>
    </r>
    <r>
      <rPr>
        <sz val="18"/>
        <rFont val="宋体"/>
        <charset val="134"/>
      </rPr>
      <t xml:space="preserve">拉坯机、修坯机
</t>
    </r>
    <r>
      <rPr>
        <sz val="18"/>
        <rFont val="Times New Roman"/>
        <charset val="134"/>
      </rPr>
      <t>5.</t>
    </r>
    <r>
      <rPr>
        <sz val="18"/>
        <rFont val="宋体"/>
        <charset val="134"/>
      </rPr>
      <t>电脑雕刻机等生产用具。</t>
    </r>
  </si>
  <si>
    <t>钦北区乡村振兴局</t>
  </si>
  <si>
    <t>少数民族发展任务63万元</t>
  </si>
  <si>
    <t>二、巩固三保障成果小计</t>
  </si>
  <si>
    <t>本次拟安排资金</t>
  </si>
  <si>
    <t>合计（万元）</t>
  </si>
  <si>
    <t>中央资金（万元）</t>
  </si>
  <si>
    <t>自治区资金（万元）</t>
  </si>
  <si>
    <t>市级资金（万元）</t>
  </si>
  <si>
    <t>区本级资金（万元）</t>
  </si>
  <si>
    <r>
      <rPr>
        <b/>
        <sz val="20"/>
        <rFont val="宋体"/>
        <charset val="134"/>
      </rPr>
      <t>大寺镇屯首村委</t>
    </r>
    <r>
      <rPr>
        <b/>
        <sz val="20"/>
        <rFont val="Times New Roman"/>
        <charset val="134"/>
      </rPr>
      <t>2024</t>
    </r>
    <r>
      <rPr>
        <b/>
        <sz val="20"/>
        <rFont val="宋体"/>
        <charset val="134"/>
      </rPr>
      <t>年乡村振兴百香果种植项目</t>
    </r>
  </si>
  <si>
    <r>
      <rPr>
        <sz val="18"/>
        <rFont val="宋体"/>
        <charset val="134"/>
      </rPr>
      <t>新建</t>
    </r>
    <r>
      <rPr>
        <sz val="18"/>
        <rFont val="Times New Roman"/>
        <charset val="134"/>
      </rPr>
      <t>70</t>
    </r>
    <r>
      <rPr>
        <sz val="18"/>
        <rFont val="宋体"/>
        <charset val="134"/>
      </rPr>
      <t>亩百香果种植基地和进行搭架，同时配备水肥一体化自动喷淋系统、分拣等农业配套设施。</t>
    </r>
  </si>
  <si>
    <r>
      <rPr>
        <sz val="18"/>
        <rFont val="宋体"/>
        <charset val="134"/>
      </rPr>
      <t>完成项目建设，预计受益群众</t>
    </r>
    <r>
      <rPr>
        <sz val="18"/>
        <rFont val="Times New Roman"/>
        <charset val="134"/>
      </rPr>
      <t>60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200</t>
    </r>
    <r>
      <rPr>
        <sz val="18"/>
        <rFont val="宋体"/>
        <charset val="134"/>
      </rPr>
      <t>人，其中受益脱贫户及监测户</t>
    </r>
    <r>
      <rPr>
        <sz val="18"/>
        <rFont val="Times New Roman"/>
        <charset val="134"/>
      </rPr>
      <t>20</t>
    </r>
    <r>
      <rPr>
        <sz val="18"/>
        <rFont val="宋体"/>
        <charset val="134"/>
      </rPr>
      <t>户</t>
    </r>
    <r>
      <rPr>
        <sz val="18"/>
        <rFont val="Times New Roman"/>
        <charset val="134"/>
      </rPr>
      <t>60</t>
    </r>
    <r>
      <rPr>
        <sz val="18"/>
        <rFont val="宋体"/>
        <charset val="134"/>
      </rPr>
      <t>人。</t>
    </r>
  </si>
  <si>
    <t>少数民族发展任务13万元</t>
  </si>
  <si>
    <r>
      <rPr>
        <sz val="18"/>
        <rFont val="宋体"/>
        <charset val="134"/>
      </rPr>
      <t>新型农村集体经济项目：备选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个村（榃标村、大田坪村）</t>
    </r>
  </si>
  <si>
    <r>
      <rPr>
        <sz val="18"/>
        <rFont val="宋体"/>
        <charset val="134"/>
      </rPr>
      <t>新型农村集体经济：</t>
    </r>
    <r>
      <rPr>
        <sz val="18"/>
        <rFont val="Times New Roman"/>
        <charset val="134"/>
      </rPr>
      <t>2</t>
    </r>
    <r>
      <rPr>
        <sz val="18"/>
        <rFont val="宋体"/>
        <charset val="134"/>
      </rPr>
      <t>个村（那蒙村、板选村）</t>
    </r>
    <r>
      <rPr>
        <sz val="18"/>
        <rFont val="Times New Roman"/>
        <charset val="134"/>
      </rPr>
      <t>140</t>
    </r>
    <r>
      <rPr>
        <sz val="18"/>
        <rFont val="宋体"/>
        <charset val="134"/>
      </rPr>
      <t>万元中央资金</t>
    </r>
  </si>
  <si>
    <t>乡村建设行动</t>
  </si>
  <si>
    <t>农村基础设施（含产业配套基础设施）</t>
  </si>
  <si>
    <t>农村道路建设（通村路、通户路、小型桥梁等）</t>
  </si>
  <si>
    <t>那蒙镇四维村岽眼村至大寺镇那桑村委那冷村通村水泥道路</t>
  </si>
  <si>
    <t>建设四维村岽眼村至大寺镇那桑村委那冷村通村水泥道路宽3.5米，厚0.2米，全长2.5公里</t>
  </si>
  <si>
    <t>通过建设该项目，完善基础设施，惠及124户582人，其中受益脱贫户18户60人</t>
  </si>
  <si>
    <t>钦北区民宗局</t>
  </si>
  <si>
    <t>少数民族发展任务130万元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</si>
</sst>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20"/>
      <name val="Times New Roman"/>
      <charset val="134"/>
    </font>
    <font>
      <sz val="18"/>
      <name val="黑体"/>
      <charset val="134"/>
    </font>
    <font>
      <b/>
      <sz val="24"/>
      <name val="宋体"/>
      <charset val="134"/>
    </font>
    <font>
      <b/>
      <sz val="24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8"/>
      <name val="宋体"/>
      <charset val="134"/>
    </font>
    <font>
      <sz val="22"/>
      <name val="Times New Roman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22"/>
      <color rgb="FFFF0000"/>
      <name val="Times New Roman"/>
      <charset val="134"/>
    </font>
    <font>
      <sz val="22"/>
      <color theme="1"/>
      <name val="宋体"/>
      <charset val="134"/>
    </font>
    <font>
      <b/>
      <sz val="36"/>
      <name val="Times New Roman"/>
      <charset val="134"/>
    </font>
    <font>
      <b/>
      <sz val="36"/>
      <name val="宋体"/>
      <charset val="134"/>
    </font>
    <font>
      <sz val="24"/>
      <name val="Times New Roman"/>
      <charset val="134"/>
    </font>
    <font>
      <b/>
      <sz val="18"/>
      <name val="宋体"/>
      <charset val="134"/>
    </font>
    <font>
      <b/>
      <sz val="22"/>
      <name val="Times New Roman"/>
      <charset val="134"/>
    </font>
    <font>
      <sz val="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9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justify" vertical="center"/>
    </xf>
    <xf numFmtId="0" fontId="9" fillId="0" borderId="6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6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view="pageBreakPreview" zoomScale="55" zoomScaleNormal="55" workbookViewId="0">
      <selection activeCell="A2" sqref="A2:N2"/>
    </sheetView>
  </sheetViews>
  <sheetFormatPr defaultColWidth="9" defaultRowHeight="15"/>
  <cols>
    <col min="1" max="1" width="11.8166666666667" style="1" customWidth="1"/>
    <col min="2" max="3" width="20.45" style="6" customWidth="1"/>
    <col min="4" max="4" width="20.75" style="6" customWidth="1"/>
    <col min="5" max="5" width="51.0666666666667" style="6" customWidth="1"/>
    <col min="6" max="6" width="50.45" style="7" customWidth="1"/>
    <col min="7" max="7" width="55.675" style="56" customWidth="1"/>
    <col min="8" max="9" width="25.4416666666667" style="6" customWidth="1"/>
    <col min="10" max="10" width="26.9666666666667" style="6" customWidth="1"/>
    <col min="11" max="11" width="26.1333333333333" style="6" customWidth="1"/>
    <col min="12" max="12" width="28.8583333333333" style="8" customWidth="1"/>
    <col min="13" max="13" width="28.4083333333333" style="8" customWidth="1"/>
    <col min="14" max="14" width="20.2166666666667" style="7" customWidth="1"/>
    <col min="15" max="16384" width="9" style="1"/>
  </cols>
  <sheetData>
    <row r="1" s="1" customFormat="1" ht="34" customHeight="1" spans="1:14">
      <c r="A1" s="9" t="s">
        <v>0</v>
      </c>
      <c r="B1" s="10"/>
      <c r="C1" s="10"/>
      <c r="D1" s="6"/>
      <c r="E1" s="6"/>
      <c r="F1" s="7"/>
      <c r="G1" s="56"/>
      <c r="H1" s="6"/>
      <c r="I1" s="6"/>
      <c r="J1" s="6"/>
      <c r="K1" s="6"/>
      <c r="L1" s="8"/>
      <c r="M1" s="8"/>
      <c r="N1" s="7"/>
    </row>
    <row r="2" s="41" customFormat="1" ht="44" customHeight="1" spans="1:14">
      <c r="A2" s="42" t="s">
        <v>1</v>
      </c>
      <c r="B2" s="43"/>
      <c r="C2" s="43"/>
      <c r="D2" s="43"/>
      <c r="E2" s="43"/>
      <c r="F2" s="44"/>
      <c r="G2" s="57"/>
      <c r="H2" s="43"/>
      <c r="I2" s="43"/>
      <c r="J2" s="43"/>
      <c r="K2" s="43"/>
      <c r="L2" s="43"/>
      <c r="M2" s="43"/>
      <c r="N2" s="44"/>
    </row>
    <row r="3" s="54" customFormat="1" ht="30" customHeight="1" spans="1:14">
      <c r="A3" s="58"/>
      <c r="B3" s="58"/>
      <c r="C3" s="58"/>
      <c r="D3" s="58"/>
      <c r="E3" s="58"/>
      <c r="F3" s="59"/>
      <c r="G3" s="60"/>
      <c r="H3" s="58"/>
      <c r="I3" s="58"/>
      <c r="J3" s="58"/>
      <c r="K3" s="58"/>
      <c r="L3" s="58"/>
      <c r="M3" s="63" t="s">
        <v>2</v>
      </c>
      <c r="N3" s="59"/>
    </row>
    <row r="4" s="55" customFormat="1" ht="79" customHeight="1" spans="1:14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31" t="s">
        <v>11</v>
      </c>
      <c r="J4" s="50" t="s">
        <v>12</v>
      </c>
      <c r="K4" s="14" t="s">
        <v>13</v>
      </c>
      <c r="L4" s="14" t="s">
        <v>14</v>
      </c>
      <c r="M4" s="14" t="s">
        <v>15</v>
      </c>
      <c r="N4" s="14" t="s">
        <v>16</v>
      </c>
    </row>
    <row r="5" s="3" customFormat="1" ht="62" customHeight="1" spans="1:14">
      <c r="A5" s="45" t="s">
        <v>17</v>
      </c>
      <c r="B5" s="46"/>
      <c r="C5" s="46"/>
      <c r="D5" s="46"/>
      <c r="E5" s="46"/>
      <c r="F5" s="46"/>
      <c r="G5" s="61"/>
      <c r="H5" s="16">
        <f>H6+H13+H15</f>
        <v>5715</v>
      </c>
      <c r="I5" s="16">
        <v>3508.38</v>
      </c>
      <c r="J5" s="16">
        <f>J6+J13+J15</f>
        <v>1289</v>
      </c>
      <c r="K5" s="16"/>
      <c r="L5" s="16"/>
      <c r="M5" s="16"/>
      <c r="N5" s="16"/>
    </row>
    <row r="6" s="3" customFormat="1" ht="62" customHeight="1" spans="1:14">
      <c r="A6" s="45" t="s">
        <v>18</v>
      </c>
      <c r="B6" s="46"/>
      <c r="C6" s="46"/>
      <c r="D6" s="46"/>
      <c r="E6" s="46"/>
      <c r="F6" s="46"/>
      <c r="G6" s="61"/>
      <c r="H6" s="16">
        <f>SUM(H7:H12)</f>
        <v>3670</v>
      </c>
      <c r="I6" s="16">
        <v>2572</v>
      </c>
      <c r="J6" s="16">
        <f>SUM(J7:J12)</f>
        <v>1021</v>
      </c>
      <c r="K6" s="16"/>
      <c r="L6" s="16"/>
      <c r="M6" s="16"/>
      <c r="N6" s="16"/>
    </row>
    <row r="7" s="4" customFormat="1" ht="190" customHeight="1" spans="1:14">
      <c r="A7" s="18">
        <v>1</v>
      </c>
      <c r="B7" s="19" t="s">
        <v>19</v>
      </c>
      <c r="C7" s="19" t="s">
        <v>20</v>
      </c>
      <c r="D7" s="19" t="s">
        <v>21</v>
      </c>
      <c r="E7" s="14" t="s">
        <v>22</v>
      </c>
      <c r="F7" s="20" t="s">
        <v>23</v>
      </c>
      <c r="G7" s="62" t="s">
        <v>24</v>
      </c>
      <c r="H7" s="21">
        <v>400</v>
      </c>
      <c r="I7" s="21">
        <v>300</v>
      </c>
      <c r="J7" s="21">
        <v>80</v>
      </c>
      <c r="K7" s="19" t="s">
        <v>25</v>
      </c>
      <c r="L7" s="19" t="s">
        <v>26</v>
      </c>
      <c r="M7" s="19" t="s">
        <v>25</v>
      </c>
      <c r="N7" s="20" t="s">
        <v>27</v>
      </c>
    </row>
    <row r="8" s="4" customFormat="1" ht="113" customHeight="1" spans="1:14">
      <c r="A8" s="18">
        <v>2</v>
      </c>
      <c r="B8" s="19" t="s">
        <v>19</v>
      </c>
      <c r="C8" s="19" t="s">
        <v>28</v>
      </c>
      <c r="D8" s="19" t="s">
        <v>28</v>
      </c>
      <c r="E8" s="14" t="s">
        <v>29</v>
      </c>
      <c r="F8" s="20" t="s">
        <v>30</v>
      </c>
      <c r="G8" s="62" t="s">
        <v>31</v>
      </c>
      <c r="H8" s="21">
        <v>360</v>
      </c>
      <c r="I8" s="21">
        <v>300</v>
      </c>
      <c r="J8" s="21">
        <v>30</v>
      </c>
      <c r="K8" s="19" t="s">
        <v>32</v>
      </c>
      <c r="L8" s="19" t="s">
        <v>26</v>
      </c>
      <c r="M8" s="19" t="s">
        <v>32</v>
      </c>
      <c r="N8" s="20" t="s">
        <v>33</v>
      </c>
    </row>
    <row r="9" s="4" customFormat="1" ht="212" customHeight="1" spans="1:14">
      <c r="A9" s="18">
        <v>3</v>
      </c>
      <c r="B9" s="19" t="s">
        <v>19</v>
      </c>
      <c r="C9" s="19" t="s">
        <v>34</v>
      </c>
      <c r="D9" s="19" t="s">
        <v>35</v>
      </c>
      <c r="E9" s="14" t="s">
        <v>36</v>
      </c>
      <c r="F9" s="20" t="s">
        <v>37</v>
      </c>
      <c r="G9" s="62" t="s">
        <v>38</v>
      </c>
      <c r="H9" s="21">
        <v>520</v>
      </c>
      <c r="I9" s="21">
        <v>350</v>
      </c>
      <c r="J9" s="21">
        <v>161</v>
      </c>
      <c r="K9" s="19" t="s">
        <v>39</v>
      </c>
      <c r="L9" s="19" t="s">
        <v>26</v>
      </c>
      <c r="M9" s="19" t="s">
        <v>39</v>
      </c>
      <c r="N9" s="20" t="s">
        <v>40</v>
      </c>
    </row>
    <row r="10" s="4" customFormat="1" ht="148" customHeight="1" spans="1:14">
      <c r="A10" s="18">
        <v>4</v>
      </c>
      <c r="B10" s="19" t="s">
        <v>19</v>
      </c>
      <c r="C10" s="19" t="s">
        <v>28</v>
      </c>
      <c r="D10" s="19" t="s">
        <v>28</v>
      </c>
      <c r="E10" s="14" t="s">
        <v>41</v>
      </c>
      <c r="F10" s="22" t="s">
        <v>42</v>
      </c>
      <c r="G10" s="62" t="s">
        <v>43</v>
      </c>
      <c r="H10" s="21">
        <v>170</v>
      </c>
      <c r="I10" s="21">
        <v>140</v>
      </c>
      <c r="J10" s="21">
        <v>30</v>
      </c>
      <c r="K10" s="19" t="s">
        <v>44</v>
      </c>
      <c r="L10" s="19" t="s">
        <v>26</v>
      </c>
      <c r="M10" s="19" t="s">
        <v>44</v>
      </c>
      <c r="N10" s="20"/>
    </row>
    <row r="11" s="4" customFormat="1" ht="154" customHeight="1" spans="1:14">
      <c r="A11" s="18">
        <v>5</v>
      </c>
      <c r="B11" s="19" t="s">
        <v>19</v>
      </c>
      <c r="C11" s="19" t="s">
        <v>34</v>
      </c>
      <c r="D11" s="19" t="s">
        <v>45</v>
      </c>
      <c r="E11" s="14" t="s">
        <v>46</v>
      </c>
      <c r="F11" s="20" t="s">
        <v>47</v>
      </c>
      <c r="G11" s="62" t="s">
        <v>48</v>
      </c>
      <c r="H11" s="21">
        <v>220</v>
      </c>
      <c r="I11" s="21">
        <v>100</v>
      </c>
      <c r="J11" s="21">
        <v>120</v>
      </c>
      <c r="K11" s="19" t="s">
        <v>49</v>
      </c>
      <c r="L11" s="19" t="s">
        <v>26</v>
      </c>
      <c r="M11" s="19" t="s">
        <v>49</v>
      </c>
      <c r="N11" s="20"/>
    </row>
    <row r="12" s="4" customFormat="1" ht="113" customHeight="1" spans="1:14">
      <c r="A12" s="18">
        <v>6</v>
      </c>
      <c r="B12" s="19" t="s">
        <v>19</v>
      </c>
      <c r="C12" s="19" t="s">
        <v>50</v>
      </c>
      <c r="D12" s="19" t="s">
        <v>51</v>
      </c>
      <c r="E12" s="14" t="s">
        <v>52</v>
      </c>
      <c r="F12" s="20" t="s">
        <v>53</v>
      </c>
      <c r="G12" s="62" t="s">
        <v>54</v>
      </c>
      <c r="H12" s="21">
        <v>2000</v>
      </c>
      <c r="I12" s="21">
        <v>1382</v>
      </c>
      <c r="J12" s="21">
        <v>600</v>
      </c>
      <c r="K12" s="19" t="s">
        <v>55</v>
      </c>
      <c r="L12" s="19" t="s">
        <v>26</v>
      </c>
      <c r="M12" s="19" t="s">
        <v>26</v>
      </c>
      <c r="N12" s="22"/>
    </row>
    <row r="13" s="4" customFormat="1" ht="61" customHeight="1" spans="1:14">
      <c r="A13" s="45" t="s">
        <v>56</v>
      </c>
      <c r="B13" s="46"/>
      <c r="C13" s="46"/>
      <c r="D13" s="46"/>
      <c r="E13" s="46"/>
      <c r="F13" s="46"/>
      <c r="G13" s="61"/>
      <c r="H13" s="52">
        <f>H14</f>
        <v>1400</v>
      </c>
      <c r="I13" s="52">
        <v>634.38</v>
      </c>
      <c r="J13" s="52">
        <f>J14</f>
        <v>125</v>
      </c>
      <c r="K13" s="19"/>
      <c r="L13" s="19"/>
      <c r="M13" s="19"/>
      <c r="N13" s="22"/>
    </row>
    <row r="14" s="4" customFormat="1" ht="113" customHeight="1" spans="1:14">
      <c r="A14" s="18">
        <v>1</v>
      </c>
      <c r="B14" s="19" t="s">
        <v>57</v>
      </c>
      <c r="C14" s="19" t="s">
        <v>58</v>
      </c>
      <c r="D14" s="19" t="s">
        <v>58</v>
      </c>
      <c r="E14" s="14" t="s">
        <v>59</v>
      </c>
      <c r="F14" s="20" t="s">
        <v>60</v>
      </c>
      <c r="G14" s="62" t="s">
        <v>61</v>
      </c>
      <c r="H14" s="21">
        <v>1400</v>
      </c>
      <c r="I14" s="21">
        <v>634.38</v>
      </c>
      <c r="J14" s="21">
        <v>125</v>
      </c>
      <c r="K14" s="19" t="s">
        <v>55</v>
      </c>
      <c r="L14" s="19" t="s">
        <v>62</v>
      </c>
      <c r="M14" s="19" t="s">
        <v>62</v>
      </c>
      <c r="N14" s="22"/>
    </row>
    <row r="15" s="4" customFormat="1" ht="61" customHeight="1" spans="1:14">
      <c r="A15" s="45" t="s">
        <v>63</v>
      </c>
      <c r="B15" s="46"/>
      <c r="C15" s="46"/>
      <c r="D15" s="46"/>
      <c r="E15" s="46"/>
      <c r="F15" s="46"/>
      <c r="G15" s="61"/>
      <c r="H15" s="52">
        <f>H16</f>
        <v>645</v>
      </c>
      <c r="I15" s="52">
        <v>302</v>
      </c>
      <c r="J15" s="52">
        <f>J16</f>
        <v>143</v>
      </c>
      <c r="K15" s="19"/>
      <c r="L15" s="19"/>
      <c r="M15" s="19"/>
      <c r="N15" s="22"/>
    </row>
    <row r="16" s="4" customFormat="1" ht="139" customHeight="1" spans="1:14">
      <c r="A16" s="18">
        <v>1</v>
      </c>
      <c r="B16" s="19" t="s">
        <v>64</v>
      </c>
      <c r="C16" s="19" t="s">
        <v>65</v>
      </c>
      <c r="D16" s="19" t="s">
        <v>66</v>
      </c>
      <c r="E16" s="50" t="s">
        <v>67</v>
      </c>
      <c r="F16" s="20" t="s">
        <v>68</v>
      </c>
      <c r="G16" s="62" t="s">
        <v>69</v>
      </c>
      <c r="H16" s="21">
        <v>645</v>
      </c>
      <c r="I16" s="21">
        <v>302</v>
      </c>
      <c r="J16" s="64">
        <v>143</v>
      </c>
      <c r="K16" s="19" t="s">
        <v>55</v>
      </c>
      <c r="L16" s="19" t="s">
        <v>62</v>
      </c>
      <c r="M16" s="19" t="s">
        <v>62</v>
      </c>
      <c r="N16" s="20"/>
    </row>
  </sheetData>
  <mergeCells count="6">
    <mergeCell ref="A1:C1"/>
    <mergeCell ref="A2:N2"/>
    <mergeCell ref="A5:G5"/>
    <mergeCell ref="A6:G6"/>
    <mergeCell ref="A13:G13"/>
    <mergeCell ref="A15:G15"/>
  </mergeCells>
  <conditionalFormatting sqref="E7">
    <cfRule type="duplicateValues" dxfId="0" priority="3"/>
  </conditionalFormatting>
  <conditionalFormatting sqref="E14">
    <cfRule type="duplicateValues" dxfId="0" priority="2"/>
  </conditionalFormatting>
  <conditionalFormatting sqref="E16">
    <cfRule type="duplicateValues" dxfId="0" priority="1"/>
  </conditionalFormatting>
  <conditionalFormatting sqref="E2:E4 E8:E12">
    <cfRule type="duplicateValues" dxfId="0" priority="4"/>
  </conditionalFormatting>
  <pageMargins left="0.55" right="0.0777777777777778" top="0.471527777777778" bottom="0.235416666666667" header="0.393055555555556" footer="0.15625"/>
  <pageSetup paperSize="9" scale="33" fitToWidth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zoomScale="70" zoomScaleNormal="70" topLeftCell="E1" workbookViewId="0">
      <selection activeCell="E1" sqref="$A1:$XFD1048576"/>
    </sheetView>
  </sheetViews>
  <sheetFormatPr defaultColWidth="9" defaultRowHeight="15"/>
  <cols>
    <col min="1" max="1" width="11.8166666666667" style="1" customWidth="1"/>
    <col min="2" max="3" width="20.45" style="6" customWidth="1"/>
    <col min="4" max="4" width="20.75" style="6" customWidth="1"/>
    <col min="5" max="5" width="51.0666666666667" style="6" customWidth="1"/>
    <col min="6" max="6" width="50.45" style="7" customWidth="1"/>
    <col min="7" max="7" width="55.675" style="7" customWidth="1"/>
    <col min="8" max="9" width="25.4416666666667" style="6" customWidth="1"/>
    <col min="10" max="10" width="26.9666666666667" style="6" customWidth="1"/>
    <col min="11" max="11" width="25.2166666666667" style="6" customWidth="1"/>
    <col min="12" max="13" width="25.2166666666667" style="8" customWidth="1"/>
    <col min="14" max="14" width="25.2166666666667" style="7" customWidth="1"/>
    <col min="15" max="16384" width="9" style="1"/>
  </cols>
  <sheetData>
    <row r="1" s="1" customFormat="1" ht="34" customHeight="1" spans="1:14">
      <c r="A1" s="9" t="s">
        <v>0</v>
      </c>
      <c r="B1" s="10"/>
      <c r="C1" s="10"/>
      <c r="D1" s="6"/>
      <c r="E1" s="6"/>
      <c r="F1" s="7"/>
      <c r="G1" s="7"/>
      <c r="H1" s="6"/>
      <c r="I1" s="6"/>
      <c r="J1" s="6"/>
      <c r="K1" s="6"/>
      <c r="L1" s="8"/>
      <c r="M1" s="8"/>
      <c r="N1" s="7"/>
    </row>
    <row r="2" s="41" customFormat="1" ht="44" customHeight="1" spans="1:14">
      <c r="A2" s="42" t="s">
        <v>1</v>
      </c>
      <c r="B2" s="43"/>
      <c r="C2" s="43"/>
      <c r="D2" s="43"/>
      <c r="E2" s="43"/>
      <c r="F2" s="44"/>
      <c r="G2" s="44"/>
      <c r="H2" s="43"/>
      <c r="I2" s="43"/>
      <c r="J2" s="43"/>
      <c r="K2" s="43"/>
      <c r="L2" s="43"/>
      <c r="M2" s="43"/>
      <c r="N2" s="44"/>
    </row>
    <row r="3" s="2" customFormat="1" ht="30" customHeight="1" spans="1:14">
      <c r="A3" s="12"/>
      <c r="B3" s="12"/>
      <c r="C3" s="12"/>
      <c r="D3" s="12"/>
      <c r="E3" s="12"/>
      <c r="F3" s="13"/>
      <c r="G3" s="13"/>
      <c r="H3" s="12"/>
      <c r="I3" s="12"/>
      <c r="J3" s="12"/>
      <c r="K3" s="12"/>
      <c r="L3" s="12"/>
      <c r="M3" s="53" t="s">
        <v>2</v>
      </c>
      <c r="N3" s="13"/>
    </row>
    <row r="4" s="2" customFormat="1" ht="79" customHeight="1" spans="1:14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31" t="s">
        <v>11</v>
      </c>
      <c r="J4" s="50" t="s">
        <v>12</v>
      </c>
      <c r="K4" s="14" t="s">
        <v>13</v>
      </c>
      <c r="L4" s="14" t="s">
        <v>14</v>
      </c>
      <c r="M4" s="14" t="s">
        <v>15</v>
      </c>
      <c r="N4" s="14" t="s">
        <v>16</v>
      </c>
    </row>
    <row r="5" s="3" customFormat="1" ht="62" customHeight="1" spans="1:14">
      <c r="A5" s="45" t="s">
        <v>17</v>
      </c>
      <c r="B5" s="46"/>
      <c r="C5" s="46"/>
      <c r="D5" s="46"/>
      <c r="E5" s="46"/>
      <c r="F5" s="46"/>
      <c r="G5" s="47"/>
      <c r="H5" s="16">
        <f>H6+H13+H15</f>
        <v>5715</v>
      </c>
      <c r="I5" s="16">
        <v>3508.38</v>
      </c>
      <c r="J5" s="16">
        <f>J6+J13+J15</f>
        <v>1289</v>
      </c>
      <c r="K5" s="16"/>
      <c r="L5" s="16"/>
      <c r="M5" s="16"/>
      <c r="N5" s="16"/>
    </row>
    <row r="6" s="3" customFormat="1" ht="62" customHeight="1" spans="1:14">
      <c r="A6" s="45" t="s">
        <v>18</v>
      </c>
      <c r="B6" s="46"/>
      <c r="C6" s="46"/>
      <c r="D6" s="46"/>
      <c r="E6" s="46"/>
      <c r="F6" s="46"/>
      <c r="G6" s="47"/>
      <c r="H6" s="16">
        <f>SUM(H7:H12)</f>
        <v>3670</v>
      </c>
      <c r="I6" s="16">
        <v>2572</v>
      </c>
      <c r="J6" s="16">
        <f>SUM(J7:J12)</f>
        <v>1021</v>
      </c>
      <c r="K6" s="16"/>
      <c r="L6" s="16"/>
      <c r="M6" s="16"/>
      <c r="N6" s="16"/>
    </row>
    <row r="7" s="4" customFormat="1" ht="190" customHeight="1" spans="1:14">
      <c r="A7" s="18">
        <v>1</v>
      </c>
      <c r="B7" s="19" t="s">
        <v>19</v>
      </c>
      <c r="C7" s="19" t="s">
        <v>20</v>
      </c>
      <c r="D7" s="19" t="s">
        <v>21</v>
      </c>
      <c r="E7" s="14" t="s">
        <v>22</v>
      </c>
      <c r="F7" s="20" t="s">
        <v>23</v>
      </c>
      <c r="G7" s="20" t="s">
        <v>24</v>
      </c>
      <c r="H7" s="21">
        <v>400</v>
      </c>
      <c r="I7" s="21">
        <v>300</v>
      </c>
      <c r="J7" s="21">
        <v>80</v>
      </c>
      <c r="K7" s="19" t="s">
        <v>25</v>
      </c>
      <c r="L7" s="19" t="s">
        <v>70</v>
      </c>
      <c r="M7" s="19" t="s">
        <v>25</v>
      </c>
      <c r="N7" s="20" t="s">
        <v>27</v>
      </c>
    </row>
    <row r="8" s="4" customFormat="1" ht="113" customHeight="1" spans="1:14">
      <c r="A8" s="18">
        <v>2</v>
      </c>
      <c r="B8" s="19" t="s">
        <v>19</v>
      </c>
      <c r="C8" s="19" t="s">
        <v>28</v>
      </c>
      <c r="D8" s="19" t="s">
        <v>28</v>
      </c>
      <c r="E8" s="14" t="s">
        <v>29</v>
      </c>
      <c r="F8" s="20" t="s">
        <v>30</v>
      </c>
      <c r="G8" s="20" t="s">
        <v>31</v>
      </c>
      <c r="H8" s="21">
        <v>360</v>
      </c>
      <c r="I8" s="21">
        <v>300</v>
      </c>
      <c r="J8" s="21">
        <v>30</v>
      </c>
      <c r="K8" s="19" t="s">
        <v>32</v>
      </c>
      <c r="L8" s="19" t="s">
        <v>70</v>
      </c>
      <c r="M8" s="19" t="s">
        <v>32</v>
      </c>
      <c r="N8" s="20" t="s">
        <v>33</v>
      </c>
    </row>
    <row r="9" s="4" customFormat="1" ht="113" customHeight="1" spans="1:14">
      <c r="A9" s="18">
        <v>3</v>
      </c>
      <c r="B9" s="19" t="s">
        <v>19</v>
      </c>
      <c r="C9" s="19" t="s">
        <v>34</v>
      </c>
      <c r="D9" s="19" t="s">
        <v>35</v>
      </c>
      <c r="E9" s="14" t="s">
        <v>36</v>
      </c>
      <c r="F9" s="22" t="s">
        <v>71</v>
      </c>
      <c r="G9" s="20" t="s">
        <v>38</v>
      </c>
      <c r="H9" s="21">
        <v>520</v>
      </c>
      <c r="I9" s="21">
        <v>350</v>
      </c>
      <c r="J9" s="21">
        <v>161</v>
      </c>
      <c r="K9" s="19" t="s">
        <v>39</v>
      </c>
      <c r="L9" s="19" t="s">
        <v>70</v>
      </c>
      <c r="M9" s="19" t="s">
        <v>39</v>
      </c>
      <c r="N9" s="20" t="s">
        <v>40</v>
      </c>
    </row>
    <row r="10" s="4" customFormat="1" ht="148" customHeight="1" spans="1:14">
      <c r="A10" s="18">
        <v>4</v>
      </c>
      <c r="B10" s="19" t="s">
        <v>19</v>
      </c>
      <c r="C10" s="19" t="s">
        <v>28</v>
      </c>
      <c r="D10" s="19" t="s">
        <v>28</v>
      </c>
      <c r="E10" s="14" t="s">
        <v>41</v>
      </c>
      <c r="F10" s="22" t="s">
        <v>42</v>
      </c>
      <c r="G10" s="20" t="s">
        <v>43</v>
      </c>
      <c r="H10" s="21">
        <v>170</v>
      </c>
      <c r="I10" s="21">
        <v>140</v>
      </c>
      <c r="J10" s="21">
        <v>30</v>
      </c>
      <c r="K10" s="19" t="s">
        <v>44</v>
      </c>
      <c r="L10" s="19" t="s">
        <v>70</v>
      </c>
      <c r="M10" s="19" t="s">
        <v>44</v>
      </c>
      <c r="N10" s="20"/>
    </row>
    <row r="11" s="4" customFormat="1" ht="154" customHeight="1" spans="1:14">
      <c r="A11" s="18">
        <v>5</v>
      </c>
      <c r="B11" s="19" t="s">
        <v>19</v>
      </c>
      <c r="C11" s="19" t="s">
        <v>34</v>
      </c>
      <c r="D11" s="19" t="s">
        <v>45</v>
      </c>
      <c r="E11" s="14" t="s">
        <v>46</v>
      </c>
      <c r="F11" s="20" t="s">
        <v>72</v>
      </c>
      <c r="G11" s="20" t="s">
        <v>48</v>
      </c>
      <c r="H11" s="21">
        <v>220</v>
      </c>
      <c r="I11" s="21">
        <v>100</v>
      </c>
      <c r="J11" s="21">
        <v>120</v>
      </c>
      <c r="K11" s="19" t="s">
        <v>49</v>
      </c>
      <c r="L11" s="19" t="s">
        <v>70</v>
      </c>
      <c r="M11" s="19" t="s">
        <v>49</v>
      </c>
      <c r="N11" s="20"/>
    </row>
    <row r="12" s="4" customFormat="1" ht="113" customHeight="1" spans="1:14">
      <c r="A12" s="18">
        <v>6</v>
      </c>
      <c r="B12" s="19" t="s">
        <v>19</v>
      </c>
      <c r="C12" s="19" t="s">
        <v>50</v>
      </c>
      <c r="D12" s="19" t="s">
        <v>51</v>
      </c>
      <c r="E12" s="14" t="s">
        <v>52</v>
      </c>
      <c r="F12" s="20" t="s">
        <v>53</v>
      </c>
      <c r="G12" s="20" t="s">
        <v>54</v>
      </c>
      <c r="H12" s="21">
        <v>2000</v>
      </c>
      <c r="I12" s="21">
        <v>1382</v>
      </c>
      <c r="J12" s="21">
        <v>600</v>
      </c>
      <c r="K12" s="19" t="s">
        <v>55</v>
      </c>
      <c r="L12" s="19" t="s">
        <v>70</v>
      </c>
      <c r="M12" s="19" t="s">
        <v>70</v>
      </c>
      <c r="N12" s="22"/>
    </row>
    <row r="13" s="4" customFormat="1" ht="61" customHeight="1" spans="1:14">
      <c r="A13" s="45" t="s">
        <v>56</v>
      </c>
      <c r="B13" s="46"/>
      <c r="C13" s="46"/>
      <c r="D13" s="46"/>
      <c r="E13" s="46"/>
      <c r="F13" s="46"/>
      <c r="G13" s="47"/>
      <c r="H13" s="52">
        <f>H14</f>
        <v>1400</v>
      </c>
      <c r="I13" s="52">
        <v>634.38</v>
      </c>
      <c r="J13" s="52">
        <f>J14</f>
        <v>125</v>
      </c>
      <c r="K13" s="19"/>
      <c r="L13" s="19"/>
      <c r="M13" s="19"/>
      <c r="N13" s="22"/>
    </row>
    <row r="14" s="4" customFormat="1" ht="113" customHeight="1" spans="1:14">
      <c r="A14" s="18">
        <v>1</v>
      </c>
      <c r="B14" s="19" t="s">
        <v>57</v>
      </c>
      <c r="C14" s="19" t="s">
        <v>58</v>
      </c>
      <c r="D14" s="19" t="s">
        <v>58</v>
      </c>
      <c r="E14" s="14" t="s">
        <v>59</v>
      </c>
      <c r="F14" s="20" t="s">
        <v>60</v>
      </c>
      <c r="G14" s="20" t="s">
        <v>61</v>
      </c>
      <c r="H14" s="21">
        <v>1400</v>
      </c>
      <c r="I14" s="21">
        <v>634.38</v>
      </c>
      <c r="J14" s="21">
        <v>125</v>
      </c>
      <c r="K14" s="19" t="s">
        <v>55</v>
      </c>
      <c r="L14" s="19" t="s">
        <v>73</v>
      </c>
      <c r="M14" s="19" t="s">
        <v>73</v>
      </c>
      <c r="N14" s="22"/>
    </row>
    <row r="15" s="4" customFormat="1" ht="61" customHeight="1" spans="1:14">
      <c r="A15" s="45" t="s">
        <v>63</v>
      </c>
      <c r="B15" s="46"/>
      <c r="C15" s="46"/>
      <c r="D15" s="46"/>
      <c r="E15" s="46"/>
      <c r="F15" s="46"/>
      <c r="G15" s="47"/>
      <c r="H15" s="52">
        <f>H16</f>
        <v>645</v>
      </c>
      <c r="I15" s="52">
        <v>302</v>
      </c>
      <c r="J15" s="52">
        <f>J16</f>
        <v>143</v>
      </c>
      <c r="K15" s="19"/>
      <c r="L15" s="19"/>
      <c r="M15" s="19"/>
      <c r="N15" s="22"/>
    </row>
    <row r="16" s="4" customFormat="1" ht="139" customHeight="1" spans="1:14">
      <c r="A16" s="18">
        <v>1</v>
      </c>
      <c r="B16" s="19" t="s">
        <v>64</v>
      </c>
      <c r="C16" s="19" t="s">
        <v>65</v>
      </c>
      <c r="D16" s="19" t="s">
        <v>66</v>
      </c>
      <c r="E16" s="50" t="s">
        <v>67</v>
      </c>
      <c r="F16" s="20" t="s">
        <v>68</v>
      </c>
      <c r="G16" s="20" t="s">
        <v>69</v>
      </c>
      <c r="H16" s="18">
        <v>645</v>
      </c>
      <c r="I16" s="18">
        <v>302</v>
      </c>
      <c r="J16" s="51">
        <v>143</v>
      </c>
      <c r="K16" s="19" t="s">
        <v>55</v>
      </c>
      <c r="L16" s="19" t="s">
        <v>73</v>
      </c>
      <c r="M16" s="19" t="s">
        <v>73</v>
      </c>
      <c r="N16" s="20"/>
    </row>
  </sheetData>
  <mergeCells count="6">
    <mergeCell ref="A1:C1"/>
    <mergeCell ref="A2:N2"/>
    <mergeCell ref="A5:G5"/>
    <mergeCell ref="A6:G6"/>
    <mergeCell ref="A13:G13"/>
    <mergeCell ref="A15:G15"/>
  </mergeCells>
  <conditionalFormatting sqref="E7">
    <cfRule type="duplicateValues" dxfId="0" priority="3"/>
  </conditionalFormatting>
  <conditionalFormatting sqref="E14">
    <cfRule type="duplicateValues" dxfId="0" priority="2"/>
  </conditionalFormatting>
  <conditionalFormatting sqref="E16">
    <cfRule type="duplicateValues" dxfId="0" priority="1"/>
  </conditionalFormatting>
  <conditionalFormatting sqref="E2:E4 E8:E12">
    <cfRule type="duplicateValues" dxfId="0" priority="4"/>
  </conditionalFormatting>
  <pageMargins left="0.55" right="0.165277777777778" top="0.393055555555556" bottom="0.196527777777778" header="0.313888888888889" footer="0.275"/>
  <pageSetup paperSize="9" scale="3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view="pageBreakPreview" zoomScale="55" zoomScaleNormal="55" topLeftCell="A7" workbookViewId="0">
      <selection activeCell="H12" sqref="H12"/>
    </sheetView>
  </sheetViews>
  <sheetFormatPr defaultColWidth="9" defaultRowHeight="15"/>
  <cols>
    <col min="1" max="1" width="11.8166666666667" style="1" customWidth="1"/>
    <col min="2" max="3" width="20.45" style="6" customWidth="1"/>
    <col min="4" max="4" width="20.75" style="6" customWidth="1"/>
    <col min="5" max="5" width="51.0666666666667" style="6" customWidth="1"/>
    <col min="6" max="6" width="50.45" style="7" customWidth="1"/>
    <col min="7" max="7" width="55.675" style="7" customWidth="1"/>
    <col min="8" max="8" width="28.75" style="6" customWidth="1"/>
    <col min="9" max="9" width="28.625" style="6" customWidth="1"/>
    <col min="10" max="10" width="31.5916666666667" style="6" customWidth="1"/>
    <col min="11" max="11" width="25.2166666666667" style="6" customWidth="1"/>
    <col min="12" max="13" width="25.2166666666667" style="8" customWidth="1"/>
    <col min="14" max="14" width="25.2166666666667" style="7" customWidth="1"/>
    <col min="15" max="16384" width="9" style="1"/>
  </cols>
  <sheetData>
    <row r="1" s="1" customFormat="1" ht="34" customHeight="1" spans="1:14">
      <c r="A1" s="9" t="s">
        <v>0</v>
      </c>
      <c r="B1" s="10"/>
      <c r="C1" s="10"/>
      <c r="D1" s="6"/>
      <c r="E1" s="6"/>
      <c r="F1" s="7"/>
      <c r="G1" s="7"/>
      <c r="H1" s="6"/>
      <c r="I1" s="6"/>
      <c r="J1" s="6"/>
      <c r="K1" s="6"/>
      <c r="L1" s="8"/>
      <c r="M1" s="8"/>
      <c r="N1" s="7"/>
    </row>
    <row r="2" s="41" customFormat="1" ht="47" customHeight="1" spans="1:14">
      <c r="A2" s="42" t="s">
        <v>1</v>
      </c>
      <c r="B2" s="43"/>
      <c r="C2" s="43"/>
      <c r="D2" s="43"/>
      <c r="E2" s="43"/>
      <c r="F2" s="44"/>
      <c r="G2" s="44"/>
      <c r="H2" s="43"/>
      <c r="I2" s="43"/>
      <c r="J2" s="43"/>
      <c r="K2" s="43"/>
      <c r="L2" s="43"/>
      <c r="M2" s="43"/>
      <c r="N2" s="44"/>
    </row>
    <row r="3" s="2" customFormat="1" ht="49" customHeight="1" spans="1:14">
      <c r="A3" s="12"/>
      <c r="B3" s="12"/>
      <c r="C3" s="12"/>
      <c r="D3" s="12"/>
      <c r="E3" s="12"/>
      <c r="F3" s="13"/>
      <c r="G3" s="13"/>
      <c r="H3" s="12"/>
      <c r="I3" s="12"/>
      <c r="J3" s="12"/>
      <c r="K3" s="12"/>
      <c r="L3" s="12"/>
      <c r="M3" s="11" t="s">
        <v>2</v>
      </c>
      <c r="N3" s="13"/>
    </row>
    <row r="4" s="2" customFormat="1" ht="79" customHeight="1" spans="1:14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29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</row>
    <row r="5" s="3" customFormat="1" ht="72" customHeight="1" spans="1:14">
      <c r="A5" s="45" t="s">
        <v>17</v>
      </c>
      <c r="B5" s="46"/>
      <c r="C5" s="46"/>
      <c r="D5" s="46"/>
      <c r="E5" s="46"/>
      <c r="F5" s="46"/>
      <c r="G5" s="47"/>
      <c r="H5" s="48">
        <f>H6+H11+H13</f>
        <v>5325</v>
      </c>
      <c r="I5" s="48">
        <v>3268.38</v>
      </c>
      <c r="J5" s="48">
        <f>J6+J11+J13</f>
        <v>1289</v>
      </c>
      <c r="K5" s="16"/>
      <c r="L5" s="16"/>
      <c r="M5" s="16"/>
      <c r="N5" s="16"/>
    </row>
    <row r="6" s="3" customFormat="1" ht="72" customHeight="1" spans="1:14">
      <c r="A6" s="45" t="s">
        <v>18</v>
      </c>
      <c r="B6" s="46"/>
      <c r="C6" s="46"/>
      <c r="D6" s="46"/>
      <c r="E6" s="46"/>
      <c r="F6" s="46"/>
      <c r="G6" s="47"/>
      <c r="H6" s="48">
        <f>SUM(H7:H10)</f>
        <v>3280</v>
      </c>
      <c r="I6" s="48">
        <v>2332</v>
      </c>
      <c r="J6" s="48">
        <f>SUM(J7:J10)</f>
        <v>773</v>
      </c>
      <c r="K6" s="16"/>
      <c r="L6" s="16"/>
      <c r="M6" s="16"/>
      <c r="N6" s="16"/>
    </row>
    <row r="7" s="4" customFormat="1" ht="190" customHeight="1" spans="1:14">
      <c r="A7" s="18">
        <v>1</v>
      </c>
      <c r="B7" s="19" t="s">
        <v>19</v>
      </c>
      <c r="C7" s="19" t="s">
        <v>20</v>
      </c>
      <c r="D7" s="19" t="s">
        <v>21</v>
      </c>
      <c r="E7" s="14" t="s">
        <v>22</v>
      </c>
      <c r="F7" s="20" t="s">
        <v>23</v>
      </c>
      <c r="G7" s="20" t="s">
        <v>24</v>
      </c>
      <c r="H7" s="49">
        <v>400</v>
      </c>
      <c r="I7" s="49">
        <v>300</v>
      </c>
      <c r="J7" s="49">
        <v>80</v>
      </c>
      <c r="K7" s="19" t="s">
        <v>25</v>
      </c>
      <c r="L7" s="19" t="s">
        <v>70</v>
      </c>
      <c r="M7" s="19" t="s">
        <v>25</v>
      </c>
      <c r="N7" s="20" t="s">
        <v>27</v>
      </c>
    </row>
    <row r="8" s="4" customFormat="1" ht="113" customHeight="1" spans="1:14">
      <c r="A8" s="18">
        <v>2</v>
      </c>
      <c r="B8" s="19" t="s">
        <v>19</v>
      </c>
      <c r="C8" s="19" t="s">
        <v>28</v>
      </c>
      <c r="D8" s="19" t="s">
        <v>28</v>
      </c>
      <c r="E8" s="14" t="s">
        <v>29</v>
      </c>
      <c r="F8" s="20" t="s">
        <v>30</v>
      </c>
      <c r="G8" s="20" t="s">
        <v>31</v>
      </c>
      <c r="H8" s="49">
        <v>360</v>
      </c>
      <c r="I8" s="49">
        <v>300</v>
      </c>
      <c r="J8" s="49">
        <v>30</v>
      </c>
      <c r="K8" s="19" t="s">
        <v>32</v>
      </c>
      <c r="L8" s="19" t="s">
        <v>70</v>
      </c>
      <c r="M8" s="19" t="s">
        <v>32</v>
      </c>
      <c r="N8" s="20" t="s">
        <v>33</v>
      </c>
    </row>
    <row r="9" s="4" customFormat="1" ht="113" customHeight="1" spans="1:14">
      <c r="A9" s="18">
        <v>3</v>
      </c>
      <c r="B9" s="19" t="s">
        <v>19</v>
      </c>
      <c r="C9" s="19" t="s">
        <v>34</v>
      </c>
      <c r="D9" s="19" t="s">
        <v>35</v>
      </c>
      <c r="E9" s="14" t="s">
        <v>36</v>
      </c>
      <c r="F9" s="22" t="s">
        <v>71</v>
      </c>
      <c r="G9" s="20" t="s">
        <v>38</v>
      </c>
      <c r="H9" s="49">
        <v>520</v>
      </c>
      <c r="I9" s="49">
        <v>350</v>
      </c>
      <c r="J9" s="49">
        <v>63</v>
      </c>
      <c r="K9" s="19" t="s">
        <v>39</v>
      </c>
      <c r="L9" s="19" t="s">
        <v>70</v>
      </c>
      <c r="M9" s="19" t="s">
        <v>39</v>
      </c>
      <c r="N9" s="20" t="s">
        <v>74</v>
      </c>
    </row>
    <row r="10" s="4" customFormat="1" ht="113" customHeight="1" spans="1:14">
      <c r="A10" s="18">
        <v>4</v>
      </c>
      <c r="B10" s="19" t="s">
        <v>19</v>
      </c>
      <c r="C10" s="19" t="s">
        <v>50</v>
      </c>
      <c r="D10" s="19" t="s">
        <v>51</v>
      </c>
      <c r="E10" s="14" t="s">
        <v>52</v>
      </c>
      <c r="F10" s="20" t="s">
        <v>53</v>
      </c>
      <c r="G10" s="20" t="s">
        <v>54</v>
      </c>
      <c r="H10" s="49">
        <v>2000</v>
      </c>
      <c r="I10" s="49">
        <v>1382</v>
      </c>
      <c r="J10" s="49">
        <v>600</v>
      </c>
      <c r="K10" s="19" t="s">
        <v>55</v>
      </c>
      <c r="L10" s="19" t="s">
        <v>70</v>
      </c>
      <c r="M10" s="19" t="s">
        <v>70</v>
      </c>
      <c r="N10" s="22"/>
    </row>
    <row r="11" s="4" customFormat="1" ht="113" customHeight="1" spans="1:14">
      <c r="A11" s="45" t="s">
        <v>56</v>
      </c>
      <c r="B11" s="46"/>
      <c r="C11" s="46"/>
      <c r="D11" s="46"/>
      <c r="E11" s="46"/>
      <c r="F11" s="46"/>
      <c r="G11" s="47"/>
      <c r="H11" s="48">
        <f>H12</f>
        <v>1400</v>
      </c>
      <c r="I11" s="48">
        <v>634.38</v>
      </c>
      <c r="J11" s="48">
        <f>J12</f>
        <v>316</v>
      </c>
      <c r="K11" s="19"/>
      <c r="L11" s="19"/>
      <c r="M11" s="19"/>
      <c r="N11" s="22"/>
    </row>
    <row r="12" s="4" customFormat="1" ht="113" customHeight="1" spans="1:14">
      <c r="A12" s="18">
        <v>1</v>
      </c>
      <c r="B12" s="19" t="s">
        <v>57</v>
      </c>
      <c r="C12" s="19" t="s">
        <v>58</v>
      </c>
      <c r="D12" s="19" t="s">
        <v>58</v>
      </c>
      <c r="E12" s="14" t="s">
        <v>59</v>
      </c>
      <c r="F12" s="20" t="s">
        <v>60</v>
      </c>
      <c r="G12" s="20" t="s">
        <v>61</v>
      </c>
      <c r="H12" s="49">
        <v>1400</v>
      </c>
      <c r="I12" s="49">
        <v>634.38</v>
      </c>
      <c r="J12" s="49">
        <v>316</v>
      </c>
      <c r="K12" s="19" t="s">
        <v>55</v>
      </c>
      <c r="L12" s="19" t="s">
        <v>73</v>
      </c>
      <c r="M12" s="19" t="s">
        <v>73</v>
      </c>
      <c r="N12" s="22"/>
    </row>
    <row r="13" s="4" customFormat="1" ht="113" customHeight="1" spans="1:14">
      <c r="A13" s="45" t="s">
        <v>75</v>
      </c>
      <c r="B13" s="46"/>
      <c r="C13" s="46"/>
      <c r="D13" s="46"/>
      <c r="E13" s="46"/>
      <c r="F13" s="46"/>
      <c r="G13" s="47"/>
      <c r="H13" s="48">
        <f>H14</f>
        <v>645</v>
      </c>
      <c r="I13" s="48">
        <v>302</v>
      </c>
      <c r="J13" s="48">
        <f>J14</f>
        <v>200</v>
      </c>
      <c r="K13" s="19"/>
      <c r="L13" s="19"/>
      <c r="M13" s="19"/>
      <c r="N13" s="22"/>
    </row>
    <row r="14" s="4" customFormat="1" ht="139" customHeight="1" spans="1:14">
      <c r="A14" s="18">
        <v>1</v>
      </c>
      <c r="B14" s="19" t="s">
        <v>64</v>
      </c>
      <c r="C14" s="19" t="s">
        <v>65</v>
      </c>
      <c r="D14" s="19" t="s">
        <v>66</v>
      </c>
      <c r="E14" s="50" t="s">
        <v>67</v>
      </c>
      <c r="F14" s="20" t="s">
        <v>68</v>
      </c>
      <c r="G14" s="20" t="s">
        <v>69</v>
      </c>
      <c r="H14" s="18">
        <v>645</v>
      </c>
      <c r="I14" s="18">
        <v>302</v>
      </c>
      <c r="J14" s="51">
        <v>200</v>
      </c>
      <c r="K14" s="19" t="s">
        <v>55</v>
      </c>
      <c r="L14" s="19" t="s">
        <v>73</v>
      </c>
      <c r="M14" s="19" t="s">
        <v>73</v>
      </c>
      <c r="N14" s="20"/>
    </row>
  </sheetData>
  <mergeCells count="6">
    <mergeCell ref="A1:C1"/>
    <mergeCell ref="A2:N2"/>
    <mergeCell ref="A5:G5"/>
    <mergeCell ref="A6:G6"/>
    <mergeCell ref="A11:G11"/>
    <mergeCell ref="A13:G13"/>
  </mergeCells>
  <conditionalFormatting sqref="E7">
    <cfRule type="duplicateValues" dxfId="0" priority="6"/>
  </conditionalFormatting>
  <conditionalFormatting sqref="E12">
    <cfRule type="duplicateValues" dxfId="0" priority="5"/>
  </conditionalFormatting>
  <conditionalFormatting sqref="E14">
    <cfRule type="duplicateValues" dxfId="0" priority="1"/>
  </conditionalFormatting>
  <conditionalFormatting sqref="E2:E4 E8:E10">
    <cfRule type="duplicateValues" dxfId="0" priority="7"/>
  </conditionalFormatting>
  <pageMargins left="0.55" right="0.15625" top="0.668055555555556" bottom="0.55" header="0.5" footer="0.275"/>
  <pageSetup paperSize="9" scale="3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zoomScale="55" zoomScaleNormal="55" workbookViewId="0">
      <selection activeCell="C13" sqref="B8:R8 C13"/>
    </sheetView>
  </sheetViews>
  <sheetFormatPr defaultColWidth="9" defaultRowHeight="15"/>
  <cols>
    <col min="1" max="1" width="11.8166666666667" style="1" customWidth="1"/>
    <col min="2" max="2" width="20.75" style="6" customWidth="1"/>
    <col min="3" max="3" width="25.9083333333333" style="6" customWidth="1"/>
    <col min="4" max="4" width="20.75" style="6" customWidth="1"/>
    <col min="5" max="5" width="51.0666666666667" style="6" customWidth="1"/>
    <col min="6" max="6" width="51.625" style="7" hidden="1" customWidth="1"/>
    <col min="7" max="7" width="48.4083333333333" style="7" hidden="1" customWidth="1"/>
    <col min="8" max="8" width="24.7666666666667" style="6" customWidth="1"/>
    <col min="9" max="9" width="17.0333333333333" style="6" customWidth="1"/>
    <col min="10" max="10" width="18.175" style="8" customWidth="1"/>
    <col min="11" max="11" width="20.8916666666667" style="6" customWidth="1"/>
    <col min="12" max="12" width="18.175" style="6" customWidth="1"/>
    <col min="13" max="13" width="19.7666666666667" style="6" customWidth="1"/>
    <col min="14" max="14" width="28.0333333333333" style="6" customWidth="1"/>
    <col min="15" max="15" width="29.0833333333333" style="6" customWidth="1"/>
    <col min="16" max="17" width="30.675" style="8" customWidth="1"/>
    <col min="18" max="18" width="30.9333333333333" style="7" customWidth="1"/>
    <col min="19" max="16384" width="9" style="1"/>
  </cols>
  <sheetData>
    <row r="1" s="1" customFormat="1" ht="34" customHeight="1" spans="1:18">
      <c r="A1" s="9" t="s">
        <v>0</v>
      </c>
      <c r="B1" s="10"/>
      <c r="C1" s="10"/>
      <c r="D1" s="6"/>
      <c r="E1" s="6"/>
      <c r="F1" s="7"/>
      <c r="G1" s="7"/>
      <c r="H1" s="6"/>
      <c r="I1" s="6"/>
      <c r="J1" s="8"/>
      <c r="K1" s="6"/>
      <c r="L1" s="6"/>
      <c r="M1" s="6"/>
      <c r="N1" s="6"/>
      <c r="O1" s="6"/>
      <c r="P1" s="8"/>
      <c r="Q1" s="8"/>
      <c r="R1" s="7"/>
    </row>
    <row r="2" s="2" customFormat="1" ht="40" customHeight="1" spans="1:18">
      <c r="A2" s="11" t="s">
        <v>1</v>
      </c>
      <c r="B2" s="12"/>
      <c r="C2" s="12"/>
      <c r="D2" s="12"/>
      <c r="E2" s="12"/>
      <c r="F2" s="13"/>
      <c r="G2" s="13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="2" customFormat="1" ht="20" customHeight="1" spans="1:18">
      <c r="A3" s="12"/>
      <c r="B3" s="12"/>
      <c r="C3" s="12"/>
      <c r="D3" s="12"/>
      <c r="E3" s="12"/>
      <c r="F3" s="13"/>
      <c r="G3" s="13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="2" customFormat="1" ht="67" customHeight="1" spans="1:18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5" t="s">
        <v>9</v>
      </c>
      <c r="H4" s="14" t="s">
        <v>10</v>
      </c>
      <c r="I4" s="29" t="s">
        <v>11</v>
      </c>
      <c r="J4" s="30"/>
      <c r="K4" s="30"/>
      <c r="L4" s="30"/>
      <c r="M4" s="30"/>
      <c r="N4" s="31" t="s">
        <v>76</v>
      </c>
      <c r="O4" s="14" t="s">
        <v>13</v>
      </c>
      <c r="P4" s="14" t="s">
        <v>14</v>
      </c>
      <c r="Q4" s="15" t="s">
        <v>15</v>
      </c>
      <c r="R4" s="14" t="s">
        <v>16</v>
      </c>
    </row>
    <row r="5" s="3" customFormat="1" ht="72" customHeight="1" spans="1:18">
      <c r="A5" s="16"/>
      <c r="B5" s="16"/>
      <c r="C5" s="16"/>
      <c r="D5" s="16"/>
      <c r="E5" s="16"/>
      <c r="F5" s="16"/>
      <c r="G5" s="17"/>
      <c r="H5" s="16"/>
      <c r="I5" s="14" t="s">
        <v>77</v>
      </c>
      <c r="J5" s="14" t="s">
        <v>78</v>
      </c>
      <c r="K5" s="14" t="s">
        <v>79</v>
      </c>
      <c r="L5" s="14" t="s">
        <v>80</v>
      </c>
      <c r="M5" s="14" t="s">
        <v>81</v>
      </c>
      <c r="N5" s="14" t="s">
        <v>78</v>
      </c>
      <c r="O5" s="16"/>
      <c r="P5" s="16"/>
      <c r="Q5" s="17"/>
      <c r="R5" s="16"/>
    </row>
    <row r="6" s="4" customFormat="1" ht="113" customHeight="1" spans="1:18">
      <c r="A6" s="18">
        <v>1</v>
      </c>
      <c r="B6" s="19" t="s">
        <v>19</v>
      </c>
      <c r="C6" s="19" t="s">
        <v>20</v>
      </c>
      <c r="D6" s="19" t="s">
        <v>21</v>
      </c>
      <c r="E6" s="14" t="s">
        <v>22</v>
      </c>
      <c r="F6" s="20" t="s">
        <v>23</v>
      </c>
      <c r="G6" s="20" t="s">
        <v>24</v>
      </c>
      <c r="H6" s="21">
        <v>400</v>
      </c>
      <c r="I6" s="21">
        <f t="shared" ref="I6:I13" si="0">J6+K6+L6+M6</f>
        <v>300</v>
      </c>
      <c r="J6" s="21">
        <v>200</v>
      </c>
      <c r="K6" s="21">
        <v>100</v>
      </c>
      <c r="L6" s="21"/>
      <c r="M6" s="21"/>
      <c r="N6" s="32">
        <v>80</v>
      </c>
      <c r="O6" s="19" t="s">
        <v>25</v>
      </c>
      <c r="P6" s="19" t="s">
        <v>70</v>
      </c>
      <c r="Q6" s="19" t="s">
        <v>25</v>
      </c>
      <c r="R6" s="22"/>
    </row>
    <row r="7" s="4" customFormat="1" ht="113" customHeight="1" spans="1:18">
      <c r="A7" s="18">
        <v>2</v>
      </c>
      <c r="B7" s="19" t="s">
        <v>19</v>
      </c>
      <c r="C7" s="19" t="s">
        <v>28</v>
      </c>
      <c r="D7" s="19" t="s">
        <v>28</v>
      </c>
      <c r="E7" s="14" t="s">
        <v>29</v>
      </c>
      <c r="F7" s="20" t="s">
        <v>30</v>
      </c>
      <c r="G7" s="20" t="s">
        <v>31</v>
      </c>
      <c r="H7" s="21">
        <v>360</v>
      </c>
      <c r="I7" s="21">
        <f t="shared" si="0"/>
        <v>300</v>
      </c>
      <c r="J7" s="21">
        <v>160</v>
      </c>
      <c r="K7" s="21">
        <v>140</v>
      </c>
      <c r="L7" s="21"/>
      <c r="M7" s="21"/>
      <c r="N7" s="33">
        <v>30</v>
      </c>
      <c r="O7" s="19" t="s">
        <v>32</v>
      </c>
      <c r="P7" s="19" t="s">
        <v>70</v>
      </c>
      <c r="Q7" s="19" t="s">
        <v>32</v>
      </c>
      <c r="R7" s="20" t="s">
        <v>33</v>
      </c>
    </row>
    <row r="8" s="4" customFormat="1" ht="113" customHeight="1" spans="1:18">
      <c r="A8" s="18">
        <v>3</v>
      </c>
      <c r="B8" s="19" t="s">
        <v>19</v>
      </c>
      <c r="C8" s="19" t="s">
        <v>50</v>
      </c>
      <c r="D8" s="19" t="s">
        <v>51</v>
      </c>
      <c r="E8" s="14" t="s">
        <v>82</v>
      </c>
      <c r="F8" s="20" t="s">
        <v>83</v>
      </c>
      <c r="G8" s="20" t="s">
        <v>84</v>
      </c>
      <c r="H8" s="21">
        <v>70</v>
      </c>
      <c r="I8" s="21">
        <f t="shared" si="0"/>
        <v>50</v>
      </c>
      <c r="J8" s="21">
        <v>50</v>
      </c>
      <c r="K8" s="21">
        <v>0</v>
      </c>
      <c r="L8" s="21"/>
      <c r="M8" s="21"/>
      <c r="N8" s="33">
        <v>13</v>
      </c>
      <c r="O8" s="19" t="s">
        <v>32</v>
      </c>
      <c r="P8" s="19" t="s">
        <v>70</v>
      </c>
      <c r="Q8" s="19" t="s">
        <v>32</v>
      </c>
      <c r="R8" s="20" t="s">
        <v>85</v>
      </c>
    </row>
    <row r="9" s="4" customFormat="1" ht="113" customHeight="1" spans="1:18">
      <c r="A9" s="18">
        <v>4</v>
      </c>
      <c r="B9" s="19" t="s">
        <v>19</v>
      </c>
      <c r="C9" s="19" t="s">
        <v>34</v>
      </c>
      <c r="D9" s="19" t="s">
        <v>45</v>
      </c>
      <c r="E9" s="14" t="s">
        <v>46</v>
      </c>
      <c r="F9" s="20" t="s">
        <v>72</v>
      </c>
      <c r="G9" s="20" t="s">
        <v>48</v>
      </c>
      <c r="H9" s="21">
        <v>220</v>
      </c>
      <c r="I9" s="21">
        <f t="shared" si="0"/>
        <v>100</v>
      </c>
      <c r="J9" s="21">
        <v>70</v>
      </c>
      <c r="K9" s="21">
        <v>30</v>
      </c>
      <c r="L9" s="21"/>
      <c r="M9" s="21"/>
      <c r="N9" s="32">
        <v>120</v>
      </c>
      <c r="O9" s="19" t="s">
        <v>49</v>
      </c>
      <c r="P9" s="19" t="s">
        <v>70</v>
      </c>
      <c r="Q9" s="19" t="s">
        <v>49</v>
      </c>
      <c r="R9" s="20" t="s">
        <v>86</v>
      </c>
    </row>
    <row r="10" s="4" customFormat="1" ht="113" customHeight="1" spans="1:18">
      <c r="A10" s="18">
        <v>5</v>
      </c>
      <c r="B10" s="19" t="s">
        <v>19</v>
      </c>
      <c r="C10" s="19" t="s">
        <v>34</v>
      </c>
      <c r="D10" s="19" t="s">
        <v>35</v>
      </c>
      <c r="E10" s="14" t="s">
        <v>36</v>
      </c>
      <c r="F10" s="22" t="s">
        <v>71</v>
      </c>
      <c r="G10" s="20" t="s">
        <v>38</v>
      </c>
      <c r="H10" s="21">
        <v>520</v>
      </c>
      <c r="I10" s="21">
        <f t="shared" si="0"/>
        <v>350</v>
      </c>
      <c r="J10" s="21">
        <v>95</v>
      </c>
      <c r="K10" s="21">
        <v>155</v>
      </c>
      <c r="L10" s="21"/>
      <c r="M10" s="21">
        <v>100</v>
      </c>
      <c r="N10" s="33">
        <v>161</v>
      </c>
      <c r="O10" s="19" t="s">
        <v>39</v>
      </c>
      <c r="P10" s="19" t="s">
        <v>70</v>
      </c>
      <c r="Q10" s="19" t="s">
        <v>39</v>
      </c>
      <c r="R10" s="20"/>
    </row>
    <row r="11" s="4" customFormat="1" ht="113" customHeight="1" spans="1:18">
      <c r="A11" s="18">
        <v>6</v>
      </c>
      <c r="B11" s="19" t="s">
        <v>19</v>
      </c>
      <c r="C11" s="19" t="s">
        <v>28</v>
      </c>
      <c r="D11" s="19" t="s">
        <v>28</v>
      </c>
      <c r="E11" s="14" t="s">
        <v>41</v>
      </c>
      <c r="F11" s="22" t="s">
        <v>42</v>
      </c>
      <c r="G11" s="20" t="s">
        <v>43</v>
      </c>
      <c r="H11" s="21">
        <v>170</v>
      </c>
      <c r="I11" s="21">
        <f t="shared" si="0"/>
        <v>140</v>
      </c>
      <c r="J11" s="21">
        <v>140</v>
      </c>
      <c r="K11" s="21">
        <v>0</v>
      </c>
      <c r="L11" s="21"/>
      <c r="M11" s="21"/>
      <c r="N11" s="33">
        <v>30</v>
      </c>
      <c r="O11" s="19" t="s">
        <v>44</v>
      </c>
      <c r="P11" s="19" t="s">
        <v>70</v>
      </c>
      <c r="Q11" s="19" t="s">
        <v>44</v>
      </c>
      <c r="R11" s="20" t="s">
        <v>87</v>
      </c>
    </row>
    <row r="12" s="4" customFormat="1" ht="113" customHeight="1" spans="1:18">
      <c r="A12" s="18">
        <v>7</v>
      </c>
      <c r="B12" s="19" t="s">
        <v>19</v>
      </c>
      <c r="C12" s="19" t="s">
        <v>50</v>
      </c>
      <c r="D12" s="19" t="s">
        <v>51</v>
      </c>
      <c r="E12" s="14" t="s">
        <v>52</v>
      </c>
      <c r="F12" s="20" t="s">
        <v>53</v>
      </c>
      <c r="G12" s="20" t="s">
        <v>54</v>
      </c>
      <c r="H12" s="21">
        <v>2000</v>
      </c>
      <c r="I12" s="21">
        <f t="shared" si="0"/>
        <v>1382</v>
      </c>
      <c r="J12" s="21">
        <v>1236</v>
      </c>
      <c r="K12" s="21">
        <v>146</v>
      </c>
      <c r="L12" s="21"/>
      <c r="M12" s="21"/>
      <c r="N12" s="32">
        <v>600</v>
      </c>
      <c r="O12" s="19" t="s">
        <v>55</v>
      </c>
      <c r="P12" s="19" t="s">
        <v>70</v>
      </c>
      <c r="Q12" s="19" t="s">
        <v>70</v>
      </c>
      <c r="R12" s="22"/>
    </row>
    <row r="13" s="1" customFormat="1" ht="113" customHeight="1" spans="1:18">
      <c r="A13" s="18">
        <v>8</v>
      </c>
      <c r="B13" s="19" t="s">
        <v>57</v>
      </c>
      <c r="C13" s="19" t="s">
        <v>58</v>
      </c>
      <c r="D13" s="19" t="s">
        <v>58</v>
      </c>
      <c r="E13" s="14" t="s">
        <v>59</v>
      </c>
      <c r="F13" s="20" t="s">
        <v>60</v>
      </c>
      <c r="G13" s="20" t="s">
        <v>61</v>
      </c>
      <c r="H13" s="21">
        <v>1400</v>
      </c>
      <c r="I13" s="21">
        <f t="shared" si="0"/>
        <v>634.38</v>
      </c>
      <c r="J13" s="21">
        <v>399.77</v>
      </c>
      <c r="K13" s="21">
        <v>17.11</v>
      </c>
      <c r="L13" s="21">
        <v>123</v>
      </c>
      <c r="M13" s="21">
        <v>94.5</v>
      </c>
      <c r="N13" s="33">
        <v>125</v>
      </c>
      <c r="O13" s="19" t="s">
        <v>55</v>
      </c>
      <c r="P13" s="19" t="s">
        <v>73</v>
      </c>
      <c r="Q13" s="19" t="s">
        <v>73</v>
      </c>
      <c r="R13" s="22"/>
    </row>
    <row r="14" s="1" customFormat="1" ht="113" customHeight="1" spans="1:18">
      <c r="A14" s="18">
        <v>9</v>
      </c>
      <c r="B14" s="19" t="s">
        <v>88</v>
      </c>
      <c r="C14" s="19" t="s">
        <v>89</v>
      </c>
      <c r="D14" s="19" t="s">
        <v>90</v>
      </c>
      <c r="E14" s="23" t="s">
        <v>91</v>
      </c>
      <c r="F14" s="24" t="s">
        <v>92</v>
      </c>
      <c r="G14" s="24" t="s">
        <v>93</v>
      </c>
      <c r="H14" s="25">
        <v>130</v>
      </c>
      <c r="I14" s="34">
        <v>0</v>
      </c>
      <c r="J14" s="34"/>
      <c r="K14" s="34"/>
      <c r="L14" s="35"/>
      <c r="M14" s="25"/>
      <c r="N14" s="36">
        <v>130</v>
      </c>
      <c r="O14" s="19" t="s">
        <v>44</v>
      </c>
      <c r="P14" s="19" t="s">
        <v>94</v>
      </c>
      <c r="Q14" s="19" t="s">
        <v>94</v>
      </c>
      <c r="R14" s="20" t="s">
        <v>95</v>
      </c>
    </row>
    <row r="15" s="5" customFormat="1" ht="41" customHeight="1" spans="1:18">
      <c r="A15" s="26"/>
      <c r="B15" s="27" t="s">
        <v>17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37">
        <f>SUM(N6:N14)</f>
        <v>1289</v>
      </c>
      <c r="O15" s="38"/>
      <c r="P15" s="28"/>
      <c r="Q15" s="28"/>
      <c r="R15" s="40"/>
    </row>
    <row r="16" s="1" customFormat="1" ht="41" customHeight="1" spans="2:18">
      <c r="B16" s="6"/>
      <c r="C16" s="6"/>
      <c r="D16" s="6"/>
      <c r="E16" s="6"/>
      <c r="F16" s="7"/>
      <c r="G16" s="7"/>
      <c r="H16" s="6"/>
      <c r="I16" s="6"/>
      <c r="J16" s="8"/>
      <c r="K16" s="6"/>
      <c r="L16" s="6"/>
      <c r="M16" s="6"/>
      <c r="N16" s="39"/>
      <c r="O16" s="6"/>
      <c r="P16" s="8"/>
      <c r="Q16" s="8"/>
      <c r="R16" s="7"/>
    </row>
    <row r="17" s="1" customFormat="1" ht="41" customHeight="1" spans="2:18">
      <c r="B17" s="6"/>
      <c r="C17" s="6"/>
      <c r="D17" s="6"/>
      <c r="E17" s="6"/>
      <c r="F17" s="7"/>
      <c r="G17" s="7"/>
      <c r="H17" s="6"/>
      <c r="I17" s="6"/>
      <c r="J17" s="8"/>
      <c r="K17" s="6"/>
      <c r="L17" s="6"/>
      <c r="M17" s="6"/>
      <c r="N17" s="39"/>
      <c r="O17" s="6"/>
      <c r="P17" s="8"/>
      <c r="Q17" s="8"/>
      <c r="R17" s="7"/>
    </row>
    <row r="18" s="1" customFormat="1" ht="41" customHeight="1" spans="2:18">
      <c r="B18" s="6"/>
      <c r="C18" s="6"/>
      <c r="D18" s="6"/>
      <c r="E18" s="6"/>
      <c r="F18" s="7"/>
      <c r="G18" s="7"/>
      <c r="H18" s="6"/>
      <c r="I18" s="6"/>
      <c r="J18" s="8"/>
      <c r="K18" s="6"/>
      <c r="L18" s="6"/>
      <c r="M18" s="6"/>
      <c r="N18" s="39"/>
      <c r="O18" s="6"/>
      <c r="P18" s="8"/>
      <c r="Q18" s="8"/>
      <c r="R18" s="7"/>
    </row>
    <row r="19" s="1" customFormat="1" ht="41" customHeight="1" spans="2:18">
      <c r="B19" s="6"/>
      <c r="C19" s="6"/>
      <c r="D19" s="6"/>
      <c r="E19" s="6"/>
      <c r="F19" s="7"/>
      <c r="G19" s="7"/>
      <c r="H19" s="6"/>
      <c r="I19" s="6"/>
      <c r="J19" s="8"/>
      <c r="K19" s="6"/>
      <c r="L19" s="6"/>
      <c r="M19" s="6"/>
      <c r="N19" s="6"/>
      <c r="O19" s="6"/>
      <c r="P19" s="8"/>
      <c r="Q19" s="8"/>
      <c r="R19" s="7"/>
    </row>
    <row r="20" s="1" customFormat="1" ht="41" customHeight="1" spans="2:18">
      <c r="B20" s="6"/>
      <c r="C20" s="6"/>
      <c r="D20" s="6"/>
      <c r="E20" s="6"/>
      <c r="F20" s="7"/>
      <c r="G20" s="7"/>
      <c r="H20" s="6"/>
      <c r="I20" s="6"/>
      <c r="J20" s="8"/>
      <c r="K20" s="6"/>
      <c r="L20" s="6"/>
      <c r="M20" s="6"/>
      <c r="N20" s="6"/>
      <c r="O20" s="6"/>
      <c r="P20" s="8"/>
      <c r="Q20" s="8"/>
      <c r="R20" s="7"/>
    </row>
    <row r="21" s="1" customFormat="1" ht="41" customHeight="1" spans="2:18">
      <c r="B21" s="6"/>
      <c r="C21" s="6"/>
      <c r="D21" s="6"/>
      <c r="E21" s="6"/>
      <c r="F21" s="7"/>
      <c r="G21" s="7"/>
      <c r="H21" s="6"/>
      <c r="I21" s="6"/>
      <c r="J21" s="8"/>
      <c r="K21" s="6"/>
      <c r="L21" s="6"/>
      <c r="M21" s="6"/>
      <c r="N21" s="6"/>
      <c r="O21" s="6"/>
      <c r="P21" s="8"/>
      <c r="Q21" s="8"/>
      <c r="R21" s="7"/>
    </row>
    <row r="22" s="1" customFormat="1" ht="41" customHeight="1" spans="2:18">
      <c r="B22" s="6"/>
      <c r="C22" s="6"/>
      <c r="D22" s="6"/>
      <c r="E22" s="6"/>
      <c r="F22" s="7"/>
      <c r="G22" s="7"/>
      <c r="H22" s="6"/>
      <c r="I22" s="6"/>
      <c r="J22" s="8"/>
      <c r="K22" s="6"/>
      <c r="L22" s="6"/>
      <c r="M22" s="6"/>
      <c r="N22" s="6"/>
      <c r="O22" s="6"/>
      <c r="P22" s="8"/>
      <c r="Q22" s="8"/>
      <c r="R22" s="7"/>
    </row>
    <row r="23" s="1" customFormat="1" ht="41" customHeight="1" spans="2:18">
      <c r="B23" s="6"/>
      <c r="C23" s="6"/>
      <c r="D23" s="6"/>
      <c r="E23" s="6"/>
      <c r="F23" s="7"/>
      <c r="G23" s="7"/>
      <c r="H23" s="6"/>
      <c r="I23" s="6"/>
      <c r="J23" s="8"/>
      <c r="K23" s="6"/>
      <c r="L23" s="6"/>
      <c r="M23" s="6"/>
      <c r="N23" s="6"/>
      <c r="O23" s="6"/>
      <c r="P23" s="8"/>
      <c r="Q23" s="8"/>
      <c r="R23" s="7"/>
    </row>
    <row r="24" s="1" customFormat="1" ht="41" customHeight="1" spans="2:18">
      <c r="B24" s="6"/>
      <c r="C24" s="6"/>
      <c r="D24" s="6"/>
      <c r="E24" s="6"/>
      <c r="F24" s="7"/>
      <c r="G24" s="7"/>
      <c r="H24" s="6"/>
      <c r="I24" s="6"/>
      <c r="J24" s="8"/>
      <c r="K24" s="6"/>
      <c r="L24" s="6"/>
      <c r="M24" s="6"/>
      <c r="N24" s="6"/>
      <c r="O24" s="6"/>
      <c r="P24" s="8"/>
      <c r="Q24" s="8"/>
      <c r="R24" s="7"/>
    </row>
    <row r="25" s="1" customFormat="1" ht="41" customHeight="1" spans="2:18">
      <c r="B25" s="6"/>
      <c r="C25" s="6"/>
      <c r="D25" s="6"/>
      <c r="E25" s="6"/>
      <c r="F25" s="7"/>
      <c r="G25" s="7"/>
      <c r="H25" s="6"/>
      <c r="I25" s="6"/>
      <c r="J25" s="8"/>
      <c r="K25" s="6"/>
      <c r="L25" s="6"/>
      <c r="M25" s="6"/>
      <c r="N25" s="6"/>
      <c r="O25" s="6"/>
      <c r="P25" s="8"/>
      <c r="Q25" s="8"/>
      <c r="R25" s="7"/>
    </row>
    <row r="26" s="1" customFormat="1" ht="41" customHeight="1" spans="2:18">
      <c r="B26" s="6"/>
      <c r="C26" s="6"/>
      <c r="D26" s="6"/>
      <c r="E26" s="6"/>
      <c r="F26" s="7"/>
      <c r="G26" s="7"/>
      <c r="H26" s="6"/>
      <c r="I26" s="6"/>
      <c r="J26" s="8"/>
      <c r="K26" s="6"/>
      <c r="L26" s="6"/>
      <c r="M26" s="6"/>
      <c r="N26" s="6"/>
      <c r="O26" s="6"/>
      <c r="P26" s="8"/>
      <c r="Q26" s="8"/>
      <c r="R26" s="7"/>
    </row>
    <row r="27" s="1" customFormat="1" ht="41" customHeight="1" spans="2:18">
      <c r="B27" s="6"/>
      <c r="C27" s="6"/>
      <c r="D27" s="6"/>
      <c r="E27" s="6"/>
      <c r="F27" s="7"/>
      <c r="G27" s="7"/>
      <c r="H27" s="6"/>
      <c r="I27" s="6"/>
      <c r="J27" s="8"/>
      <c r="K27" s="6"/>
      <c r="L27" s="6"/>
      <c r="M27" s="6"/>
      <c r="N27" s="6"/>
      <c r="O27" s="6"/>
      <c r="P27" s="8"/>
      <c r="Q27" s="8"/>
      <c r="R27" s="7"/>
    </row>
    <row r="28" s="1" customFormat="1" ht="41" customHeight="1" spans="2:18">
      <c r="B28" s="6"/>
      <c r="C28" s="6"/>
      <c r="D28" s="6"/>
      <c r="E28" s="6"/>
      <c r="F28" s="7"/>
      <c r="G28" s="7"/>
      <c r="H28" s="6"/>
      <c r="I28" s="6"/>
      <c r="J28" s="8"/>
      <c r="K28" s="6"/>
      <c r="L28" s="6"/>
      <c r="M28" s="6"/>
      <c r="N28" s="6"/>
      <c r="O28" s="6"/>
      <c r="P28" s="8"/>
      <c r="Q28" s="8"/>
      <c r="R28" s="7"/>
    </row>
    <row r="29" s="1" customFormat="1" ht="41" customHeight="1" spans="2:18">
      <c r="B29" s="6"/>
      <c r="C29" s="6"/>
      <c r="D29" s="6"/>
      <c r="E29" s="6"/>
      <c r="F29" s="7"/>
      <c r="G29" s="7"/>
      <c r="H29" s="6"/>
      <c r="I29" s="6"/>
      <c r="J29" s="8"/>
      <c r="K29" s="6"/>
      <c r="L29" s="6"/>
      <c r="M29" s="6"/>
      <c r="N29" s="6"/>
      <c r="O29" s="6"/>
      <c r="P29" s="8"/>
      <c r="Q29" s="8"/>
      <c r="R29" s="7"/>
    </row>
    <row r="30" s="1" customFormat="1" ht="41" customHeight="1" spans="2:18">
      <c r="B30" s="6"/>
      <c r="C30" s="6"/>
      <c r="D30" s="6"/>
      <c r="E30" s="6"/>
      <c r="F30" s="7"/>
      <c r="G30" s="7"/>
      <c r="H30" s="6"/>
      <c r="I30" s="6"/>
      <c r="J30" s="8"/>
      <c r="K30" s="6"/>
      <c r="L30" s="6"/>
      <c r="M30" s="6"/>
      <c r="N30" s="6"/>
      <c r="O30" s="6"/>
      <c r="P30" s="8"/>
      <c r="Q30" s="8"/>
      <c r="R30" s="7"/>
    </row>
    <row r="31" s="1" customFormat="1" ht="41" customHeight="1" spans="2:18">
      <c r="B31" s="6"/>
      <c r="C31" s="6"/>
      <c r="D31" s="6"/>
      <c r="E31" s="6"/>
      <c r="F31" s="7"/>
      <c r="G31" s="7"/>
      <c r="H31" s="6"/>
      <c r="I31" s="6"/>
      <c r="J31" s="8"/>
      <c r="K31" s="6"/>
      <c r="L31" s="6"/>
      <c r="M31" s="6"/>
      <c r="N31" s="6"/>
      <c r="O31" s="6"/>
      <c r="P31" s="8"/>
      <c r="Q31" s="8"/>
      <c r="R31" s="7"/>
    </row>
    <row r="32" s="1" customFormat="1" ht="41" customHeight="1" spans="2:18">
      <c r="B32" s="6"/>
      <c r="C32" s="6"/>
      <c r="D32" s="6"/>
      <c r="E32" s="6"/>
      <c r="F32" s="7"/>
      <c r="G32" s="7"/>
      <c r="H32" s="6"/>
      <c r="I32" s="6"/>
      <c r="J32" s="8"/>
      <c r="K32" s="6"/>
      <c r="L32" s="6"/>
      <c r="M32" s="6"/>
      <c r="N32" s="6"/>
      <c r="O32" s="6"/>
      <c r="P32" s="8"/>
      <c r="Q32" s="8"/>
      <c r="R32" s="7"/>
    </row>
    <row r="33" s="1" customFormat="1" ht="41" customHeight="1" spans="2:18">
      <c r="B33" s="6"/>
      <c r="C33" s="6"/>
      <c r="D33" s="6"/>
      <c r="E33" s="6"/>
      <c r="F33" s="7"/>
      <c r="G33" s="7"/>
      <c r="H33" s="6"/>
      <c r="I33" s="6"/>
      <c r="J33" s="8"/>
      <c r="K33" s="6"/>
      <c r="L33" s="6"/>
      <c r="M33" s="6"/>
      <c r="N33" s="6"/>
      <c r="O33" s="6"/>
      <c r="P33" s="8"/>
      <c r="Q33" s="8"/>
      <c r="R33" s="7"/>
    </row>
    <row r="34" s="1" customFormat="1" ht="41" customHeight="1" spans="2:18">
      <c r="B34" s="6"/>
      <c r="C34" s="6"/>
      <c r="D34" s="6"/>
      <c r="E34" s="6"/>
      <c r="F34" s="7"/>
      <c r="G34" s="7"/>
      <c r="H34" s="6"/>
      <c r="I34" s="6"/>
      <c r="J34" s="8"/>
      <c r="K34" s="6"/>
      <c r="L34" s="6"/>
      <c r="M34" s="6"/>
      <c r="N34" s="6"/>
      <c r="O34" s="6"/>
      <c r="P34" s="8"/>
      <c r="Q34" s="8"/>
      <c r="R34" s="7"/>
    </row>
    <row r="35" s="1" customFormat="1" ht="41" customHeight="1" spans="2:18">
      <c r="B35" s="6"/>
      <c r="C35" s="6"/>
      <c r="D35" s="6"/>
      <c r="E35" s="6"/>
      <c r="F35" s="7"/>
      <c r="G35" s="7"/>
      <c r="H35" s="6"/>
      <c r="I35" s="6"/>
      <c r="J35" s="8"/>
      <c r="K35" s="6"/>
      <c r="L35" s="6"/>
      <c r="M35" s="6"/>
      <c r="N35" s="6"/>
      <c r="O35" s="6"/>
      <c r="P35" s="8"/>
      <c r="Q35" s="8"/>
      <c r="R35" s="7"/>
    </row>
    <row r="36" s="1" customFormat="1" ht="41" customHeight="1" spans="2:18">
      <c r="B36" s="6"/>
      <c r="C36" s="6"/>
      <c r="D36" s="6"/>
      <c r="E36" s="6"/>
      <c r="F36" s="7"/>
      <c r="G36" s="7"/>
      <c r="H36" s="6"/>
      <c r="I36" s="6"/>
      <c r="J36" s="8"/>
      <c r="K36" s="6"/>
      <c r="L36" s="6"/>
      <c r="M36" s="6"/>
      <c r="N36" s="6"/>
      <c r="O36" s="6"/>
      <c r="P36" s="8"/>
      <c r="Q36" s="8"/>
      <c r="R36" s="7"/>
    </row>
    <row r="37" s="1" customFormat="1" ht="41" customHeight="1" spans="2:18">
      <c r="B37" s="6"/>
      <c r="C37" s="6"/>
      <c r="D37" s="6"/>
      <c r="E37" s="6"/>
      <c r="F37" s="7"/>
      <c r="G37" s="7"/>
      <c r="H37" s="6"/>
      <c r="I37" s="6"/>
      <c r="J37" s="8"/>
      <c r="K37" s="6"/>
      <c r="L37" s="6"/>
      <c r="M37" s="6"/>
      <c r="N37" s="6"/>
      <c r="O37" s="6"/>
      <c r="P37" s="8"/>
      <c r="Q37" s="8"/>
      <c r="R37" s="7"/>
    </row>
    <row r="38" s="1" customFormat="1" ht="41" customHeight="1" spans="2:18">
      <c r="B38" s="6"/>
      <c r="C38" s="6"/>
      <c r="D38" s="6"/>
      <c r="E38" s="6"/>
      <c r="F38" s="7"/>
      <c r="G38" s="7"/>
      <c r="H38" s="6"/>
      <c r="I38" s="6"/>
      <c r="J38" s="8"/>
      <c r="K38" s="6"/>
      <c r="L38" s="6"/>
      <c r="M38" s="6"/>
      <c r="N38" s="6"/>
      <c r="O38" s="6"/>
      <c r="P38" s="8"/>
      <c r="Q38" s="8"/>
      <c r="R38" s="7"/>
    </row>
    <row r="39" s="1" customFormat="1" ht="41" customHeight="1" spans="2:18">
      <c r="B39" s="6"/>
      <c r="C39" s="6"/>
      <c r="D39" s="6"/>
      <c r="E39" s="6"/>
      <c r="F39" s="7"/>
      <c r="G39" s="7"/>
      <c r="H39" s="6"/>
      <c r="I39" s="6"/>
      <c r="J39" s="8"/>
      <c r="K39" s="6"/>
      <c r="L39" s="6"/>
      <c r="M39" s="6"/>
      <c r="N39" s="6"/>
      <c r="O39" s="6"/>
      <c r="P39" s="8"/>
      <c r="Q39" s="8"/>
      <c r="R39" s="7"/>
    </row>
  </sheetData>
  <mergeCells count="16">
    <mergeCell ref="A1:C1"/>
    <mergeCell ref="A2:R2"/>
    <mergeCell ref="I4:M4"/>
    <mergeCell ref="B15:M15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  <mergeCell ref="Q4:Q5"/>
    <mergeCell ref="R4:R5"/>
  </mergeCells>
  <conditionalFormatting sqref="E6">
    <cfRule type="duplicateValues" dxfId="0" priority="5"/>
  </conditionalFormatting>
  <conditionalFormatting sqref="E13">
    <cfRule type="duplicateValues" dxfId="0" priority="4"/>
  </conditionalFormatting>
  <conditionalFormatting sqref="I14">
    <cfRule type="duplicateValues" dxfId="0" priority="3"/>
    <cfRule type="duplicateValues" dxfId="0" priority="2"/>
    <cfRule type="duplicateValues" dxfId="1" priority="1"/>
  </conditionalFormatting>
  <conditionalFormatting sqref="E2:E4 E7:E12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Sheet1 (3)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  天、晴了</cp:lastModifiedBy>
  <dcterms:created xsi:type="dcterms:W3CDTF">2024-05-27T09:36:00Z</dcterms:created>
  <dcterms:modified xsi:type="dcterms:W3CDTF">2024-07-19T10:05:07Z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035D7F0251904418B5EBDEFBB821D6C9_13</vt:lpwstr>
  </property>
  <property fmtid="{D5CDD505-2E9C-101B-9397-08002B2CF9AE}" pid="3" name="KSOProductBuildVer">
    <vt:lpwstr>2052-12.1.0.17147</vt:lpwstr>
  </property>
</Properties>
</file>