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农村特困" sheetId="6" r:id="rId1"/>
  </sheets>
  <definedNames>
    <definedName name="_xlnm.Print_Area" localSheetId="0">农村特困!$A$1:$AB$7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<sst xmlns="http://schemas.openxmlformats.org/spreadsheetml/2006/main" count="70" uniqueCount="41">
  <si>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2025年9月钦北区社会救助统计表（农村特困人员救助供养）</t>
  </si>
  <si>
    <t>统计期间：2025年1月1日-9月30日</t>
  </si>
  <si>
    <t>地区</t>
  </si>
  <si>
    <t xml:space="preserve"> 农村
特困人员</t>
  </si>
  <si>
    <t>分散供养人数</t>
  </si>
  <si>
    <t>按自理能力分类</t>
  </si>
  <si>
    <t>集中
供养人数</t>
  </si>
  <si>
    <t>基本生活费累计发放人次</t>
  </si>
  <si>
    <t>照料护理费</t>
  </si>
  <si>
    <t>累计
支出</t>
  </si>
  <si>
    <t>供养标准</t>
  </si>
  <si>
    <t>基本生活费发放水平（不含一次性生活补贴）</t>
  </si>
  <si>
    <t>照料护理费补助水平</t>
  </si>
  <si>
    <t>上月累计
支出</t>
  </si>
  <si>
    <t>单月支出</t>
  </si>
  <si>
    <t>一档</t>
  </si>
  <si>
    <t>二档</t>
  </si>
  <si>
    <t>三档</t>
  </si>
  <si>
    <t>全护理累计发放人次</t>
  </si>
  <si>
    <t>半护理累计发放人次</t>
  </si>
  <si>
    <t>基本生活费累计支出（不包括价格临时补贴）</t>
  </si>
  <si>
    <t>照料护理补贴
累计支出</t>
  </si>
  <si>
    <t>其它费用累计支出（包括丧葬费和临时物价补贴）</t>
  </si>
  <si>
    <t>一次性生活补贴累计支出</t>
  </si>
  <si>
    <t>基本
生活标准</t>
  </si>
  <si>
    <t>照料护理标准</t>
  </si>
  <si>
    <t>全护理</t>
  </si>
  <si>
    <t>半护理</t>
  </si>
  <si>
    <t>丧葬费</t>
  </si>
  <si>
    <t>价格补</t>
  </si>
  <si>
    <t>单位</t>
  </si>
  <si>
    <t>人</t>
  </si>
  <si>
    <t>人次</t>
  </si>
  <si>
    <t>万元</t>
  </si>
  <si>
    <t>元/人、年</t>
  </si>
  <si>
    <t>=S/O</t>
  </si>
  <si>
    <t>=T/P</t>
  </si>
  <si>
    <t>=U/Q</t>
  </si>
  <si>
    <t>钦北区</t>
  </si>
  <si>
    <t>分管领导：黄玉峰                    核表人：黄宗剑                填表人：黄妙雯                    联系电话：0777-3685008</t>
  </si>
  <si>
    <t>备注：“新纳入特困人员人数”三列，第L列是指所有特困人员中完成自理评估的人数，M列对应K列是指1至当月新纳入的特困人员中完成自理评估的人数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</si>
</sst>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\(0.0000\)"/>
    <numFmt numFmtId="177" formatCode="0.00_);\(0.00\)"/>
    <numFmt numFmtId="178" formatCode="0.0_);\(0.0\)"/>
    <numFmt numFmtId="179" formatCode="0_ "/>
  </numFmts>
  <fonts count="54">
    <font>
      <sz val="11"/>
      <color indexed="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36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22"/>
      <name val="宋体"/>
      <charset val="134"/>
    </font>
    <font>
      <b/>
      <sz val="24"/>
      <name val="宋体"/>
      <charset val="134"/>
    </font>
    <font>
      <sz val="20"/>
      <name val="宋体"/>
      <charset val="134"/>
    </font>
    <font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5" fillId="0" borderId="0"/>
    <xf numFmtId="0" fontId="0" fillId="4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6" borderId="21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5" fillId="47" borderId="24" applyNumberFormat="0" applyAlignment="0" applyProtection="0">
      <alignment vertical="center"/>
    </xf>
    <xf numFmtId="0" fontId="46" fillId="0" borderId="0"/>
    <xf numFmtId="0" fontId="31" fillId="48" borderId="0" applyNumberFormat="0" applyBorder="0" applyAlignment="0" applyProtection="0">
      <alignment vertical="center"/>
    </xf>
    <xf numFmtId="0" fontId="47" fillId="0" borderId="0"/>
    <xf numFmtId="0" fontId="33" fillId="0" borderId="25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45" fillId="47" borderId="24" applyProtection="0">
      <alignment vertical="center"/>
    </xf>
    <xf numFmtId="0" fontId="32" fillId="0" borderId="0" applyProtection="0"/>
    <xf numFmtId="0" fontId="35" fillId="0" borderId="0" applyProtection="0"/>
    <xf numFmtId="0" fontId="0" fillId="46" borderId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31" fillId="44" borderId="0" applyProtection="0">
      <alignment vertical="center"/>
    </xf>
    <xf numFmtId="0" fontId="49" fillId="0" borderId="26" applyProtection="0">
      <alignment vertical="center"/>
    </xf>
    <xf numFmtId="0" fontId="31" fillId="35" borderId="0" applyProtection="0">
      <alignment vertical="center"/>
    </xf>
    <xf numFmtId="0" fontId="50" fillId="36" borderId="0" applyProtection="0">
      <alignment vertical="center"/>
    </xf>
    <xf numFmtId="0" fontId="31" fillId="36" borderId="0" applyProtection="0">
      <alignment vertical="center"/>
    </xf>
    <xf numFmtId="0" fontId="31" fillId="46" borderId="0" applyProtection="0">
      <alignment vertical="center"/>
    </xf>
    <xf numFmtId="0" fontId="31" fillId="52" borderId="0" applyProtection="0">
      <alignment vertical="center"/>
    </xf>
    <xf numFmtId="0" fontId="51" fillId="0" borderId="27" applyProtection="0">
      <alignment vertical="center"/>
    </xf>
    <xf numFmtId="0" fontId="52" fillId="0" borderId="0" applyProtection="0">
      <alignment vertical="center"/>
    </xf>
    <xf numFmtId="0" fontId="53" fillId="0" borderId="27" applyProtection="0">
      <alignment vertical="center"/>
    </xf>
    <xf numFmtId="0" fontId="48" fillId="39" borderId="0" applyProtection="0">
      <alignment vertical="center"/>
    </xf>
    <xf numFmtId="0" fontId="49" fillId="0" borderId="0" applyProtection="0">
      <alignment vertical="center"/>
    </xf>
    <xf numFmtId="0" fontId="38" fillId="0" borderId="0" applyProtection="0">
      <alignment vertical="center"/>
    </xf>
    <xf numFmtId="0" fontId="11" fillId="0" borderId="0">
      <alignment vertical="center"/>
    </xf>
    <xf numFmtId="0" fontId="41" fillId="0" borderId="22" applyProtection="0">
      <alignment vertical="center"/>
    </xf>
    <xf numFmtId="0" fontId="32" fillId="0" borderId="0"/>
    <xf numFmtId="0" fontId="40" fillId="49" borderId="21" applyProtection="0">
      <alignment vertical="center"/>
    </xf>
    <xf numFmtId="0" fontId="43" fillId="0" borderId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3" fillId="0" borderId="0" xfId="0" applyFont="1" applyFill="1">
      <alignment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113" applyFont="1" applyFill="1" applyBorder="1" applyAlignment="1">
      <alignment horizontal="center" vertical="center" wrapText="1"/>
    </xf>
    <xf numFmtId="0" fontId="1" fillId="0" borderId="1" xfId="113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>
      <alignment vertical="center"/>
    </xf>
    <xf numFmtId="0" fontId="8" fillId="0" borderId="0" xfId="0" applyFont="1" applyFill="1">
      <alignment vertical="center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" fillId="0" borderId="1" xfId="0" applyFont="1" applyFill="1" applyBorder="1" applyAlignment="1" quotePrefix="1">
      <alignment horizontal="center" vertical="center" shrinkToFit="1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9"/>
  <sheetViews>
    <sheetView tabSelected="1" zoomScale="50" zoomScaleNormal="50" zoomScaleSheetLayoutView="50" workbookViewId="0">
      <selection activeCell="N29" sqref="N29"/>
    </sheetView>
  </sheetViews>
  <sheetFormatPr defaultColWidth="9" defaultRowHeight="13.5"/>
  <cols>
    <col min="1" max="1" width="10.775" style="3" customWidth="1"/>
    <col min="2" max="2" width="12.3333333333333" style="3" customWidth="1"/>
    <col min="3" max="3" width="12.5583333333333" style="3" customWidth="1"/>
    <col min="4" max="5" width="8.21666666666667" style="3" customWidth="1"/>
    <col min="6" max="6" width="13.4416666666667" style="3" customWidth="1"/>
    <col min="7" max="7" width="9.66666666666667" style="3" customWidth="1"/>
    <col min="8" max="9" width="7.88333333333333" style="3" customWidth="1"/>
    <col min="10" max="10" width="10.775" style="3" customWidth="1"/>
    <col min="11" max="11" width="15.2166666666667" style="3" customWidth="1"/>
    <col min="12" max="13" width="10.775" style="3" customWidth="1"/>
    <col min="14" max="14" width="20.3333333333333" style="3" customWidth="1"/>
    <col min="15" max="15" width="22.5" style="3" customWidth="1"/>
    <col min="16" max="17" width="20.5" style="3" customWidth="1"/>
    <col min="18" max="18" width="16" style="3" customWidth="1"/>
    <col min="19" max="19" width="17" style="3" customWidth="1"/>
    <col min="20" max="20" width="15.75" style="3" customWidth="1"/>
    <col min="21" max="21" width="15.775" style="3" customWidth="1"/>
    <col min="22" max="22" width="10.775" style="3" customWidth="1"/>
    <col min="23" max="23" width="13.6666666666667" style="3" customWidth="1"/>
    <col min="24" max="24" width="10.775" style="3" customWidth="1"/>
    <col min="25" max="25" width="10.3333333333333" style="3" customWidth="1"/>
    <col min="26" max="26" width="14.5583333333333" style="3" customWidth="1"/>
    <col min="27" max="28" width="10.775" style="3" customWidth="1"/>
    <col min="29" max="29" width="20.75" style="3" customWidth="1"/>
    <col min="30" max="30" width="21.75" style="3" customWidth="1"/>
    <col min="31" max="31" width="22.375" style="3"/>
    <col min="32" max="16384" width="9" style="3"/>
  </cols>
  <sheetData>
    <row r="1" ht="66.9" customHeight="1" spans="1:3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42" customHeight="1" spans="1:3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33" customHeight="1" spans="1:31">
      <c r="A3" s="7" t="s">
        <v>2</v>
      </c>
      <c r="B3" s="7" t="s">
        <v>3</v>
      </c>
      <c r="C3" s="7" t="s">
        <v>4</v>
      </c>
      <c r="D3" s="7" t="s">
        <v>5</v>
      </c>
      <c r="E3" s="7"/>
      <c r="F3" s="7"/>
      <c r="G3" s="7" t="s">
        <v>6</v>
      </c>
      <c r="H3" s="7" t="s">
        <v>5</v>
      </c>
      <c r="I3" s="7"/>
      <c r="J3" s="7"/>
      <c r="K3" s="7" t="s">
        <v>7</v>
      </c>
      <c r="L3" s="7" t="s">
        <v>8</v>
      </c>
      <c r="M3" s="7"/>
      <c r="N3" s="8" t="s">
        <v>9</v>
      </c>
      <c r="O3" s="9"/>
      <c r="P3" s="9"/>
      <c r="Q3" s="9"/>
      <c r="R3" s="10"/>
      <c r="S3" s="10"/>
      <c r="T3" s="10"/>
      <c r="U3" s="11"/>
      <c r="V3" s="7" t="s">
        <v>10</v>
      </c>
      <c r="W3" s="7"/>
      <c r="X3" s="7"/>
      <c r="Y3" s="7"/>
      <c r="Z3" s="7" t="s">
        <v>11</v>
      </c>
      <c r="AA3" s="12" t="s">
        <v>12</v>
      </c>
      <c r="AB3" s="12"/>
      <c r="AC3" s="13" t="s">
        <v>13</v>
      </c>
      <c r="AD3" s="14" t="s">
        <v>14</v>
      </c>
    </row>
    <row r="4" s="1" customFormat="1" ht="52" customHeight="1" spans="1:31">
      <c r="A4" s="7"/>
      <c r="B4" s="7"/>
      <c r="C4" s="7"/>
      <c r="D4" s="7" t="s">
        <v>15</v>
      </c>
      <c r="E4" s="7" t="s">
        <v>16</v>
      </c>
      <c r="F4" s="7" t="s">
        <v>17</v>
      </c>
      <c r="G4" s="7"/>
      <c r="H4" s="7" t="s">
        <v>15</v>
      </c>
      <c r="I4" s="7" t="s">
        <v>16</v>
      </c>
      <c r="J4" s="7" t="s">
        <v>17</v>
      </c>
      <c r="K4" s="7"/>
      <c r="L4" s="7" t="s">
        <v>18</v>
      </c>
      <c r="M4" s="7" t="s">
        <v>19</v>
      </c>
      <c r="N4" s="15"/>
      <c r="O4" s="7" t="s">
        <v>20</v>
      </c>
      <c r="P4" s="16" t="s">
        <v>21</v>
      </c>
      <c r="Q4" s="11"/>
      <c r="R4" s="16" t="s">
        <v>22</v>
      </c>
      <c r="S4" s="10"/>
      <c r="T4" s="17"/>
      <c r="U4" s="17" t="s">
        <v>23</v>
      </c>
      <c r="V4" s="7" t="s">
        <v>24</v>
      </c>
      <c r="W4" s="7" t="s">
        <v>25</v>
      </c>
      <c r="X4" s="7"/>
      <c r="Y4" s="7"/>
      <c r="Z4" s="7"/>
      <c r="AA4" s="7" t="s">
        <v>26</v>
      </c>
      <c r="AB4" s="7" t="s">
        <v>27</v>
      </c>
      <c r="AC4" s="13"/>
      <c r="AD4" s="14"/>
    </row>
    <row r="5" s="1" customFormat="1" ht="100.95" customHeight="1" spans="1:3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5"/>
      <c r="O5" s="7"/>
      <c r="P5" s="7" t="s">
        <v>26</v>
      </c>
      <c r="Q5" s="7" t="s">
        <v>27</v>
      </c>
      <c r="R5" s="7"/>
      <c r="S5" s="7" t="s">
        <v>28</v>
      </c>
      <c r="T5" s="7" t="s">
        <v>29</v>
      </c>
      <c r="U5" s="18"/>
      <c r="V5" s="7"/>
      <c r="W5" s="7" t="s">
        <v>15</v>
      </c>
      <c r="X5" s="7" t="s">
        <v>16</v>
      </c>
      <c r="Y5" s="7" t="s">
        <v>17</v>
      </c>
      <c r="Z5" s="7"/>
      <c r="AA5" s="7"/>
      <c r="AB5" s="7"/>
      <c r="AC5" s="13"/>
      <c r="AD5" s="14"/>
    </row>
    <row r="6" s="2" customFormat="1" ht="81" customHeight="1" spans="1:31">
      <c r="A6" s="19" t="s">
        <v>30</v>
      </c>
      <c r="B6" s="19" t="s">
        <v>31</v>
      </c>
      <c r="C6" s="19" t="s">
        <v>31</v>
      </c>
      <c r="D6" s="19" t="s">
        <v>31</v>
      </c>
      <c r="E6" s="19" t="s">
        <v>31</v>
      </c>
      <c r="F6" s="19" t="s">
        <v>31</v>
      </c>
      <c r="G6" s="19" t="s">
        <v>31</v>
      </c>
      <c r="H6" s="19" t="s">
        <v>31</v>
      </c>
      <c r="I6" s="19" t="s">
        <v>31</v>
      </c>
      <c r="J6" s="19" t="s">
        <v>31</v>
      </c>
      <c r="K6" s="19" t="s">
        <v>32</v>
      </c>
      <c r="L6" s="19" t="s">
        <v>32</v>
      </c>
      <c r="M6" s="19" t="s">
        <v>32</v>
      </c>
      <c r="N6" s="19" t="s">
        <v>33</v>
      </c>
      <c r="O6" s="19" t="s">
        <v>33</v>
      </c>
      <c r="P6" s="19" t="s">
        <v>33</v>
      </c>
      <c r="Q6" s="19" t="s">
        <v>33</v>
      </c>
      <c r="R6" s="19" t="s">
        <v>33</v>
      </c>
      <c r="S6" s="19" t="s">
        <v>33</v>
      </c>
      <c r="T6" s="19" t="s">
        <v>33</v>
      </c>
      <c r="U6" s="19" t="s">
        <v>33</v>
      </c>
      <c r="V6" s="19" t="s">
        <v>34</v>
      </c>
      <c r="W6" s="19" t="s">
        <v>34</v>
      </c>
      <c r="X6" s="19" t="s">
        <v>34</v>
      </c>
      <c r="Y6" s="19" t="s">
        <v>34</v>
      </c>
      <c r="Z6" s="34" t="s">
        <v>35</v>
      </c>
      <c r="AA6" s="34" t="s">
        <v>36</v>
      </c>
      <c r="AB6" s="34" t="s">
        <v>37</v>
      </c>
      <c r="AC6" s="13"/>
      <c r="AD6" s="14"/>
    </row>
    <row r="7" s="3" customFormat="1" ht="94.95" customHeight="1" spans="1:31">
      <c r="A7" s="20" t="s">
        <v>38</v>
      </c>
      <c r="B7" s="21">
        <v>4320</v>
      </c>
      <c r="C7" s="21">
        <v>4320</v>
      </c>
      <c r="D7" s="21">
        <v>176</v>
      </c>
      <c r="E7" s="21">
        <v>272</v>
      </c>
      <c r="F7" s="21">
        <v>3872</v>
      </c>
      <c r="G7" s="21">
        <v>0</v>
      </c>
      <c r="H7" s="21">
        <v>0</v>
      </c>
      <c r="I7" s="21">
        <v>0</v>
      </c>
      <c r="J7" s="21">
        <v>0</v>
      </c>
      <c r="K7" s="21">
        <f>4303+4296+4343+4337+4321+4319+4323+4303+4320</f>
        <v>38865</v>
      </c>
      <c r="L7" s="21">
        <f>171+169+168+170+166+174+176+172+176</f>
        <v>1542</v>
      </c>
      <c r="M7" s="21">
        <f>280+277+267+265+266+270+268+269+272</f>
        <v>2434</v>
      </c>
      <c r="N7" s="22">
        <f>O7+P7+Q7+R7</f>
        <v>2867.3487</v>
      </c>
      <c r="O7" s="22">
        <f>K7*650/10000</f>
        <v>2526.225</v>
      </c>
      <c r="P7" s="22">
        <f>121.5492+23.232+22.704+23.232</f>
        <v>190.7172</v>
      </c>
      <c r="Q7" s="22">
        <f>97.0125+17.688+17.754+17.952</f>
        <v>150.4065</v>
      </c>
      <c r="R7" s="22">
        <f>S7+T7</f>
        <v>0</v>
      </c>
      <c r="S7" s="22">
        <v>0</v>
      </c>
      <c r="T7" s="22">
        <v>0</v>
      </c>
      <c r="U7" s="23">
        <v>0</v>
      </c>
      <c r="V7" s="21">
        <v>7800</v>
      </c>
      <c r="W7" s="21">
        <v>14328</v>
      </c>
      <c r="X7" s="21">
        <v>7164</v>
      </c>
      <c r="Y7" s="21">
        <v>0</v>
      </c>
      <c r="Z7" s="24">
        <f>O7*10000/K7</f>
        <v>650</v>
      </c>
      <c r="AA7" s="25">
        <f>P7*10000/L7</f>
        <v>1236.81712062257</v>
      </c>
      <c r="AB7" s="25">
        <f>Q7*10000/M7</f>
        <v>617.93960558751</v>
      </c>
      <c r="AC7" s="26">
        <v>2545.3647</v>
      </c>
      <c r="AD7" s="26">
        <f>280.8+41.184</f>
        <v>321.984</v>
      </c>
      <c r="AE7" s="27"/>
    </row>
    <row r="8" s="4" customFormat="1" ht="31.05" customHeight="1" spans="1:31">
      <c r="A8" s="28" t="s">
        <v>39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</row>
    <row r="9" ht="37.05" customHeight="1" spans="1:31">
      <c r="A9" s="29" t="s">
        <v>40</v>
      </c>
      <c r="N9" s="30"/>
      <c r="O9" s="31"/>
      <c r="P9" s="32"/>
      <c r="Q9" s="33"/>
      <c r="R9" s="31"/>
      <c r="S9" s="33"/>
      <c r="AE9" s="27"/>
    </row>
  </sheetData>
  <mergeCells count="34">
    <mergeCell ref="A1:AD1"/>
    <mergeCell ref="A2:AD2"/>
    <mergeCell ref="D3:F3"/>
    <mergeCell ref="H3:J3"/>
    <mergeCell ref="L3:M3"/>
    <mergeCell ref="O3:U3"/>
    <mergeCell ref="V3:Y3"/>
    <mergeCell ref="AA3:AB3"/>
    <mergeCell ref="P4:Q4"/>
    <mergeCell ref="W4:Y4"/>
    <mergeCell ref="A8:AD8"/>
    <mergeCell ref="A3:A5"/>
    <mergeCell ref="B3:B5"/>
    <mergeCell ref="C3:C5"/>
    <mergeCell ref="D4:D5"/>
    <mergeCell ref="E4:E5"/>
    <mergeCell ref="F4:F5"/>
    <mergeCell ref="G3:G5"/>
    <mergeCell ref="H4:H5"/>
    <mergeCell ref="I4:I5"/>
    <mergeCell ref="J4:J5"/>
    <mergeCell ref="K3:K5"/>
    <mergeCell ref="L4:L5"/>
    <mergeCell ref="M4:M5"/>
    <mergeCell ref="N3:N5"/>
    <mergeCell ref="O4:O5"/>
    <mergeCell ref="R4:R5"/>
    <mergeCell ref="U4:U5"/>
    <mergeCell ref="V4:V5"/>
    <mergeCell ref="Z3:Z5"/>
    <mergeCell ref="AA4:AA5"/>
    <mergeCell ref="AB4:AB5"/>
    <mergeCell ref="AC3:AC6"/>
    <mergeCell ref="AD3:AD6"/>
  </mergeCells>
  <pageMargins left="0.7" right="0.7" top="0.75" bottom="0.75" header="0.3" footer="0.3"/>
  <pageSetup paperSize="9" scale="36" orientation="landscape" horizontalDpi="100" verticalDpi="1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青果</cp:lastModifiedBy>
  <dcterms:created xsi:type="dcterms:W3CDTF">2021-06-08T07:18:00Z</dcterms:created>
  <dcterms:modified xsi:type="dcterms:W3CDTF">2025-11-07T09:10:52Z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72C2CBEA48FE41108330E0FBDC74AC94_13</vt:lpwstr>
  </property>
  <property fmtid="{D5CDD505-2E9C-101B-9397-08002B2CF9AE}" pid="4" name="KSOReadingLayout">
    <vt:bool>false</vt:bool>
  </property>
</Properties>
</file>